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PRE\"/>
    </mc:Choice>
  </mc:AlternateContent>
  <xr:revisionPtr revIDLastSave="0" documentId="8_{7ABC4C3B-DE7E-4870-87FA-472564C263EA}" xr6:coauthVersionLast="36" xr6:coauthVersionMax="36" xr10:uidLastSave="{00000000-0000-0000-0000-000000000000}"/>
  <bookViews>
    <workbookView xWindow="0" yWindow="0" windowWidth="28800" windowHeight="12225" xr2:uid="{EF79A69F-62EF-4BCE-966A-9B6E6A2F0DC9}"/>
  </bookViews>
  <sheets>
    <sheet name="CA " sheetId="1" r:id="rId1"/>
    <sheet name="COG" sheetId="2" r:id="rId2"/>
    <sheet name="CTG" sheetId="3" r:id="rId3"/>
    <sheet name="CFG" sheetId="4" r:id="rId4"/>
  </sheets>
  <definedNames>
    <definedName name="_xlnm._FilterDatabase" localSheetId="3" hidden="1">CFG!$A$3:$H$40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H21" i="4" s="1"/>
  <c r="H16" i="4" s="1"/>
  <c r="G16" i="4"/>
  <c r="F16" i="4"/>
  <c r="E16" i="4"/>
  <c r="D16" i="4"/>
  <c r="C16" i="4"/>
  <c r="E9" i="4"/>
  <c r="H9" i="4" s="1"/>
  <c r="H5" i="4" s="1"/>
  <c r="H42" i="4" s="1"/>
  <c r="G5" i="4"/>
  <c r="G42" i="4" s="1"/>
  <c r="F5" i="4"/>
  <c r="F42" i="4" s="1"/>
  <c r="E5" i="4"/>
  <c r="E42" i="4" s="1"/>
  <c r="D5" i="4"/>
  <c r="D42" i="4" s="1"/>
  <c r="C5" i="4"/>
  <c r="C42" i="4" s="1"/>
  <c r="G16" i="3"/>
  <c r="F16" i="3"/>
  <c r="D16" i="3"/>
  <c r="C16" i="3"/>
  <c r="H8" i="3"/>
  <c r="E8" i="3"/>
  <c r="E6" i="3"/>
  <c r="E16" i="3" s="1"/>
  <c r="G39" i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H23" i="1"/>
  <c r="H22" i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5" i="1" l="1"/>
  <c r="H39" i="1"/>
  <c r="H14" i="1"/>
  <c r="E14" i="1"/>
  <c r="E25" i="1"/>
  <c r="E39" i="1"/>
  <c r="H6" i="3"/>
  <c r="H16" i="3" s="1"/>
</calcChain>
</file>

<file path=xl/sharedStrings.xml><?xml version="1.0" encoding="utf-8"?>
<sst xmlns="http://schemas.openxmlformats.org/spreadsheetml/2006/main" count="228" uniqueCount="154">
  <si>
    <t>UNIVERSIDAD TECNOLOGICA DEL NORTE DE GUANAJUATO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</si>
  <si>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</si>
  <si>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</si>
  <si>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</si>
  <si>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</si>
  <si>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</si>
  <si>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</si>
  <si>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</si>
  <si>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</si>
  <si>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</si>
  <si>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</si>
  <si>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</si>
  <si>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</si>
  <si>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</si>
  <si>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</si>
  <si>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</si>
  <si>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Dependencia o Unidad Administrativa 6</t>
  </si>
  <si>
    <t>Dependencia o Unidad Administrativa 7</t>
  </si>
  <si>
    <t>Total del Gasto</t>
  </si>
  <si>
    <t>UNIVERSIDAD TECNOLÓGICA DEL NORTE DE GUANAJUATO
Estado Analítico del Ejercicio del Presupuesto de Egresos
Clasificación Administrativa
Del 1 de enero al 30 de septiembre de 2022</t>
  </si>
  <si>
    <t>Poder Ejecutivo</t>
  </si>
  <si>
    <t>Poder Legislativo</t>
  </si>
  <si>
    <t>NO APLICA</t>
  </si>
  <si>
    <t>Poder Judicial</t>
  </si>
  <si>
    <t>Órganismos Autónomos</t>
  </si>
  <si>
    <t>UNIVERSIDAD TECNOLOGICA DEL NORTE DE GUANAJUATO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</si>
  <si>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</si>
  <si>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</si>
  <si>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</si>
  <si>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</si>
  <si>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</si>
  <si>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</si>
  <si>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</si>
  <si>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</si>
  <si>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</t>
  </si>
  <si>
    <t>______________________________________________________</t>
  </si>
  <si>
    <t>M. EN C. ANDRÉS SALVADOR CASILLAS BARAJAS</t>
  </si>
  <si>
    <t>MAE. LOTH MARIANO PÉREZ CAMACHO</t>
  </si>
  <si>
    <t>ENCARGADO DE RECTORÍA</t>
  </si>
  <si>
    <t>ENCARGADO DE LA DIRECCIÓN DE  ADMINISTRACIÓN Y FINANZAS</t>
  </si>
  <si>
    <t>UNIVERSIDAD TECNOLOGICA DEL NORTE DE GUANAJUATO
Estado Analítico del Ejercicio del Presupuesto de Egresos
Clasificación por Objeto del Gasto (Capítulo y Concepto)
Del 1 de Enero al 30 de Septiembre de 2022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</si>
  <si>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</si>
  <si>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</si>
  <si>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</si>
  <si>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</si>
  <si>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</si>
  <si>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</si>
  <si>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</si>
  <si>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</si>
  <si>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</si>
  <si>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</si>
  <si>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</si>
  <si>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</si>
  <si>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</si>
  <si>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</si>
  <si>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</si>
  <si>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</si>
  <si>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</si>
  <si>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</si>
  <si>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</si>
  <si>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</si>
  <si>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</si>
  <si>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</si>
  <si>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</si>
  <si>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</si>
  <si>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</si>
  <si>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</si>
  <si>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</si>
  <si>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</si>
  <si>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</si>
  <si>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</si>
  <si>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</si>
  <si>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</si>
  <si>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</si>
  <si>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</si>
  <si>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</si>
  <si>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</si>
  <si>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</si>
  <si>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</si>
  <si>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</si>
  <si>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</si>
  <si>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</si>
  <si>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</si>
  <si>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</si>
  <si>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</si>
  <si>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</si>
  <si>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</si>
  <si>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</si>
  <si>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</si>
  <si>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</si>
  <si>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</si>
  <si>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</si>
  <si>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</si>
  <si>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</si>
  <si>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</si>
  <si>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</si>
  <si>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</si>
  <si>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</si>
  <si>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</si>
  <si>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</si>
  <si>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</si>
  <si>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</si>
  <si>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</si>
  <si>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</si>
  <si>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</si>
  <si>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</si>
  <si>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</si>
  <si>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</si>
  <si>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</si>
  <si>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</si>
  <si>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</si>
  <si>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</si>
  <si>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</si>
  <si>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________________________________________</t>
  </si>
  <si>
    <t>M. en C. ANDRÉS SALVADOR CASILLAS BARAJAS</t>
  </si>
  <si>
    <t>Universidad Tecnológica del Norte de Guanajuato
Estado Analítico del Ejercicio del Presupuesto de Egresos
Clasificación Económica (por Tipo de Gasto)
Del 01 de enero al 30 de septiembre de 2022</t>
  </si>
  <si>
    <t>Gasto Corriente</t>
  </si>
  <si>
    <t>Gasto de Capital</t>
  </si>
  <si>
    <t>Amortización de la Deuda y Disminución de Pasivos</t>
  </si>
  <si>
    <t>Bajo protesta de decir verdad declaramos que los Estados Financieros y sus Notas son razonablemente correctos y responsabilidad del emisor</t>
  </si>
  <si>
    <t>__________________________________________________</t>
  </si>
  <si>
    <t>Universidad Tecnológica del Norte de Guanajuato
Estado Analítico del Ejercicio del Presupuesto de Egresos
Clasificación Funcional (Finalidad y Función)
Del 01 de enero al 30 de septiembre de 2022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</si>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</sst>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Protection="1">
      <protection locked="0"/>
    </xf>
    <xf numFmtId="4" fontId="2" fillId="2" borderId="12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 wrapText="1"/>
    </xf>
    <xf numFmtId="0" fontId="3" fillId="0" borderId="10" xfId="2" applyBorder="1" applyProtection="1">
      <protection locked="0"/>
    </xf>
    <xf numFmtId="0" fontId="4" fillId="0" borderId="11" xfId="2" applyFont="1" applyFill="1" applyBorder="1" applyProtection="1">
      <protection locked="0"/>
    </xf>
    <xf numFmtId="4" fontId="4" fillId="0" borderId="14" xfId="3" applyNumberFormat="1" applyFont="1" applyFill="1" applyBorder="1" applyProtection="1">
      <protection locked="0"/>
    </xf>
    <xf numFmtId="4" fontId="4" fillId="0" borderId="14" xfId="2" applyNumberFormat="1" applyFont="1" applyFill="1" applyBorder="1" applyProtection="1">
      <protection locked="0"/>
    </xf>
    <xf numFmtId="0" fontId="3" fillId="0" borderId="6" xfId="2" applyBorder="1" applyProtection="1">
      <protection locked="0"/>
    </xf>
    <xf numFmtId="0" fontId="2" fillId="0" borderId="7" xfId="2" applyFont="1" applyFill="1" applyBorder="1" applyAlignment="1" applyProtection="1">
      <alignment horizontal="center"/>
      <protection locked="0"/>
    </xf>
    <xf numFmtId="4" fontId="2" fillId="0" borderId="12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2" fillId="0" borderId="10" xfId="3" applyFont="1" applyFill="1" applyBorder="1" applyAlignment="1" applyProtection="1">
      <alignment horizontal="left"/>
    </xf>
    <xf numFmtId="0" fontId="2" fillId="0" borderId="0" xfId="3" applyFont="1" applyFill="1" applyBorder="1" applyProtection="1"/>
    <xf numFmtId="4" fontId="2" fillId="0" borderId="9" xfId="3" applyNumberFormat="1" applyFont="1" applyFill="1" applyBorder="1" applyProtection="1">
      <protection locked="0"/>
    </xf>
    <xf numFmtId="0" fontId="6" fillId="0" borderId="10" xfId="3" applyFont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/>
    </xf>
    <xf numFmtId="4" fontId="2" fillId="0" borderId="14" xfId="3" applyNumberFormat="1" applyFont="1" applyFill="1" applyBorder="1" applyProtection="1">
      <protection locked="0"/>
    </xf>
    <xf numFmtId="0" fontId="6" fillId="0" borderId="1" xfId="3" applyFont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horizontal="left"/>
    </xf>
    <xf numFmtId="4" fontId="4" fillId="0" borderId="13" xfId="3" applyNumberFormat="1" applyFont="1" applyFill="1" applyBorder="1" applyProtection="1">
      <protection locked="0"/>
    </xf>
    <xf numFmtId="0" fontId="4" fillId="0" borderId="1" xfId="3" applyFont="1" applyFill="1" applyBorder="1" applyProtection="1">
      <protection locked="0"/>
    </xf>
    <xf numFmtId="0" fontId="2" fillId="0" borderId="2" xfId="3" applyFont="1" applyFill="1" applyBorder="1" applyAlignment="1" applyProtection="1">
      <alignment horizontal="center"/>
      <protection locked="0"/>
    </xf>
    <xf numFmtId="4" fontId="2" fillId="0" borderId="13" xfId="3" applyNumberFormat="1" applyFont="1" applyFill="1" applyBorder="1" applyProtection="1">
      <protection locked="0"/>
    </xf>
    <xf numFmtId="0" fontId="3" fillId="0" borderId="0" xfId="3" applyProtection="1">
      <protection locked="0"/>
    </xf>
    <xf numFmtId="0" fontId="3" fillId="0" borderId="0" xfId="3"/>
    <xf numFmtId="0" fontId="4" fillId="0" borderId="10" xfId="2" applyFont="1" applyFill="1" applyBorder="1" applyAlignment="1" applyProtection="1">
      <alignment horizontal="center"/>
    </xf>
    <xf numFmtId="0" fontId="4" fillId="0" borderId="0" xfId="2" applyFont="1" applyBorder="1" applyProtection="1"/>
    <xf numFmtId="0" fontId="4" fillId="0" borderId="9" xfId="2" applyFont="1" applyBorder="1" applyProtection="1">
      <protection locked="0"/>
    </xf>
    <xf numFmtId="4" fontId="4" fillId="0" borderId="14" xfId="3" applyNumberFormat="1" applyFont="1" applyBorder="1" applyProtection="1">
      <protection locked="0"/>
    </xf>
    <xf numFmtId="4" fontId="4" fillId="0" borderId="14" xfId="2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4" fillId="0" borderId="1" xfId="2" applyFont="1" applyFill="1" applyBorder="1" applyAlignment="1" applyProtection="1">
      <alignment horizontal="center"/>
    </xf>
    <xf numFmtId="0" fontId="4" fillId="0" borderId="2" xfId="2" applyFont="1" applyBorder="1" applyProtection="1"/>
    <xf numFmtId="4" fontId="4" fillId="0" borderId="13" xfId="2" applyNumberFormat="1" applyFont="1" applyBorder="1" applyProtection="1">
      <protection locked="0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13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Font="1" applyProtection="1">
      <protection locked="0"/>
    </xf>
    <xf numFmtId="0" fontId="4" fillId="0" borderId="1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4" fontId="2" fillId="0" borderId="9" xfId="2" applyNumberFormat="1" applyFont="1" applyFill="1" applyBorder="1" applyProtection="1">
      <protection locked="0"/>
    </xf>
    <xf numFmtId="0" fontId="2" fillId="0" borderId="1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0" fontId="2" fillId="0" borderId="1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4" fontId="2" fillId="0" borderId="14" xfId="2" applyNumberFormat="1" applyFont="1" applyFill="1" applyBorder="1" applyProtection="1">
      <protection locked="0"/>
    </xf>
    <xf numFmtId="164" fontId="4" fillId="0" borderId="14" xfId="2" applyNumberFormat="1" applyFont="1" applyFill="1" applyBorder="1" applyProtection="1">
      <protection locked="0"/>
    </xf>
    <xf numFmtId="164" fontId="7" fillId="0" borderId="14" xfId="2" applyNumberFormat="1" applyFont="1" applyFill="1" applyBorder="1" applyProtection="1">
      <protection locked="0"/>
    </xf>
    <xf numFmtId="0" fontId="2" fillId="0" borderId="6" xfId="2" applyFont="1" applyFill="1" applyBorder="1" applyProtection="1">
      <protection locked="0"/>
    </xf>
    <xf numFmtId="0" fontId="2" fillId="0" borderId="7" xfId="2" applyFont="1" applyFill="1" applyBorder="1" applyAlignment="1" applyProtection="1">
      <alignment horizontal="left"/>
      <protection locked="0"/>
    </xf>
    <xf numFmtId="43" fontId="8" fillId="3" borderId="12" xfId="4" applyNumberFormat="1" applyFont="1" applyFill="1" applyBorder="1" applyAlignment="1">
      <alignment horizontal="right" vertical="top" wrapText="1"/>
    </xf>
    <xf numFmtId="0" fontId="3" fillId="0" borderId="0" xfId="2" applyAlignment="1" applyProtection="1">
      <protection locked="0"/>
    </xf>
    <xf numFmtId="0" fontId="3" fillId="0" borderId="0" xfId="2" applyAlignment="1" applyProtection="1">
      <alignment horizontal="center"/>
      <protection locked="0"/>
    </xf>
    <xf numFmtId="4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0" fontId="3" fillId="0" borderId="0" xfId="2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</cellXfs>
  <cellStyles count="5">
    <cellStyle name="Millares 2" xfId="4" xr:uid="{0CD72251-765F-486B-B753-852EF81246C5}"/>
    <cellStyle name="Normal" xfId="0" builtinId="0"/>
    <cellStyle name="Normal 2 3" xfId="3" xr:uid="{B8AA6210-5324-4F30-BDB7-6C6525B7F903}"/>
    <cellStyle name="Normal 3" xfId="1" xr:uid="{B3B664A1-A320-4E2A-B0A4-2AA78B17CA83}"/>
    <cellStyle name="Normal 4" xfId="2" xr:uid="{5E0F63CA-532E-4C6B-A7F8-B035F5CE5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B4BC-2842-4109-A702-0FFF23A98580}">
  <sheetPr>
    <pageSetUpPr fitToPage="1"/>
  </sheetPr>
  <dimension ref="A1:H53"/>
  <sheetViews>
    <sheetView showGridLines="0" tabSelected="1" topLeftCell="A13" workbookViewId="0">
      <selection activeCell="N37" sqref="N37"/>
    </sheetView>
  </sheetViews>
  <sheetFormatPr baseColWidth="10" defaultColWidth="11.42578125" defaultRowHeight="11.25" x14ac:dyDescent="0.2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76" t="s">
        <v>0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11</v>
      </c>
      <c r="C6" s="9">
        <v>9585128.1199999992</v>
      </c>
      <c r="D6" s="9">
        <v>184108.64</v>
      </c>
      <c r="E6" s="10">
        <f>C6+D6</f>
        <v>9769236.7599999998</v>
      </c>
      <c r="F6" s="9">
        <v>5632466.0499999998</v>
      </c>
      <c r="G6" s="9">
        <v>5632466.0499999998</v>
      </c>
      <c r="H6" s="10">
        <f>E6-F6</f>
        <v>4136770.71</v>
      </c>
    </row>
    <row r="7" spans="1:8" x14ac:dyDescent="0.2">
      <c r="A7" s="7"/>
      <c r="B7" s="8" t="s">
        <v>12</v>
      </c>
      <c r="C7" s="9">
        <v>56300977.299999997</v>
      </c>
      <c r="D7" s="9">
        <v>3937792.02</v>
      </c>
      <c r="E7" s="10">
        <f t="shared" ref="E7:E12" si="0">C7+D7</f>
        <v>60238769.32</v>
      </c>
      <c r="F7" s="9">
        <v>39055569.310000002</v>
      </c>
      <c r="G7" s="9">
        <v>39055569.310000002</v>
      </c>
      <c r="H7" s="10">
        <f t="shared" ref="H7:H12" si="1">E7-F7</f>
        <v>21183200.009999998</v>
      </c>
    </row>
    <row r="8" spans="1:8" x14ac:dyDescent="0.2">
      <c r="A8" s="7"/>
      <c r="B8" s="8" t="s">
        <v>13</v>
      </c>
      <c r="C8" s="9">
        <v>5318030.4400000004</v>
      </c>
      <c r="D8" s="9">
        <v>470760.28</v>
      </c>
      <c r="E8" s="10">
        <f t="shared" si="0"/>
        <v>5788790.7200000007</v>
      </c>
      <c r="F8" s="9">
        <v>3044720.74</v>
      </c>
      <c r="G8" s="9">
        <v>3044720.74</v>
      </c>
      <c r="H8" s="10">
        <f t="shared" si="1"/>
        <v>2744069.9800000004</v>
      </c>
    </row>
    <row r="9" spans="1:8" x14ac:dyDescent="0.2">
      <c r="A9" s="7"/>
      <c r="B9" s="8" t="s">
        <v>14</v>
      </c>
      <c r="C9" s="9">
        <v>32766605.059999999</v>
      </c>
      <c r="D9" s="9">
        <v>4878448.29</v>
      </c>
      <c r="E9" s="10">
        <f t="shared" si="0"/>
        <v>37645053.350000001</v>
      </c>
      <c r="F9" s="9">
        <v>20921415.170000002</v>
      </c>
      <c r="G9" s="9">
        <v>20921415.170000002</v>
      </c>
      <c r="H9" s="10">
        <f t="shared" si="1"/>
        <v>16723638.18</v>
      </c>
    </row>
    <row r="10" spans="1:8" x14ac:dyDescent="0.2">
      <c r="A10" s="7"/>
      <c r="B10" s="8" t="s">
        <v>15</v>
      </c>
      <c r="C10" s="9">
        <v>1308914.6399999999</v>
      </c>
      <c r="D10" s="9">
        <v>9831.42</v>
      </c>
      <c r="E10" s="10">
        <f t="shared" si="0"/>
        <v>1318746.0599999998</v>
      </c>
      <c r="F10" s="9">
        <v>840778.93</v>
      </c>
      <c r="G10" s="9">
        <v>840778.93</v>
      </c>
      <c r="H10" s="10">
        <f t="shared" si="1"/>
        <v>477967.12999999977</v>
      </c>
    </row>
    <row r="11" spans="1:8" x14ac:dyDescent="0.2">
      <c r="A11" s="7"/>
      <c r="B11" s="8" t="s">
        <v>16</v>
      </c>
      <c r="C11" s="10">
        <v>0</v>
      </c>
      <c r="D11" s="9">
        <v>0</v>
      </c>
      <c r="E11" s="10">
        <f t="shared" si="0"/>
        <v>0</v>
      </c>
      <c r="F11" s="9">
        <v>0</v>
      </c>
      <c r="G11" s="9">
        <v>0</v>
      </c>
      <c r="H11" s="10">
        <f t="shared" si="1"/>
        <v>0</v>
      </c>
    </row>
    <row r="12" spans="1:8" x14ac:dyDescent="0.2">
      <c r="A12" s="7"/>
      <c r="B12" s="8" t="s">
        <v>17</v>
      </c>
      <c r="C12" s="10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0">
        <f t="shared" si="1"/>
        <v>0</v>
      </c>
    </row>
    <row r="13" spans="1:8" x14ac:dyDescent="0.2">
      <c r="A13" s="7"/>
      <c r="B13" s="8"/>
      <c r="C13" s="10"/>
      <c r="D13" s="10"/>
      <c r="E13" s="10"/>
      <c r="F13" s="10"/>
      <c r="G13" s="10"/>
      <c r="H13" s="10"/>
    </row>
    <row r="14" spans="1:8" x14ac:dyDescent="0.2">
      <c r="A14" s="11"/>
      <c r="B14" s="12" t="s">
        <v>18</v>
      </c>
      <c r="C14" s="13">
        <f t="shared" ref="C14:H14" si="2">SUM(C6:C13)</f>
        <v>105279655.56</v>
      </c>
      <c r="D14" s="13">
        <f t="shared" si="2"/>
        <v>9480940.6500000004</v>
      </c>
      <c r="E14" s="13">
        <f t="shared" si="2"/>
        <v>114760596.21000001</v>
      </c>
      <c r="F14" s="13">
        <f t="shared" si="2"/>
        <v>69494950.200000018</v>
      </c>
      <c r="G14" s="13">
        <f t="shared" si="2"/>
        <v>69494950.200000018</v>
      </c>
      <c r="H14" s="13">
        <f t="shared" si="2"/>
        <v>45265646.009999998</v>
      </c>
    </row>
    <row r="17" spans="1:8" ht="45" customHeight="1" x14ac:dyDescent="0.2">
      <c r="A17" s="64" t="s">
        <v>19</v>
      </c>
      <c r="B17" s="65"/>
      <c r="C17" s="65"/>
      <c r="D17" s="65"/>
      <c r="E17" s="65"/>
      <c r="F17" s="65"/>
      <c r="G17" s="65"/>
      <c r="H17" s="66"/>
    </row>
    <row r="18" spans="1:8" x14ac:dyDescent="0.2">
      <c r="A18" s="67" t="s">
        <v>1</v>
      </c>
      <c r="B18" s="68"/>
      <c r="C18" s="64" t="s">
        <v>2</v>
      </c>
      <c r="D18" s="65"/>
      <c r="E18" s="65"/>
      <c r="F18" s="65"/>
      <c r="G18" s="66"/>
      <c r="H18" s="73" t="s">
        <v>3</v>
      </c>
    </row>
    <row r="19" spans="1:8" ht="22.5" x14ac:dyDescent="0.2">
      <c r="A19" s="69"/>
      <c r="B19" s="70"/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74"/>
    </row>
    <row r="20" spans="1:8" x14ac:dyDescent="0.2">
      <c r="A20" s="71"/>
      <c r="B20" s="72"/>
      <c r="C20" s="3">
        <v>1</v>
      </c>
      <c r="D20" s="3">
        <v>2</v>
      </c>
      <c r="E20" s="3" t="s">
        <v>9</v>
      </c>
      <c r="F20" s="3">
        <v>4</v>
      </c>
      <c r="G20" s="3">
        <v>5</v>
      </c>
      <c r="H20" s="3" t="s">
        <v>10</v>
      </c>
    </row>
    <row r="21" spans="1:8" x14ac:dyDescent="0.2">
      <c r="A21" s="7"/>
      <c r="B21" s="14" t="s">
        <v>20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7"/>
      <c r="B22" s="14" t="s">
        <v>21</v>
      </c>
      <c r="C22" s="61" t="s">
        <v>22</v>
      </c>
      <c r="D22" s="62"/>
      <c r="E22" s="62"/>
      <c r="F22" s="62"/>
      <c r="G22" s="63"/>
      <c r="H22" s="10">
        <f t="shared" ref="H22:H24" si="3">E22-F22</f>
        <v>0</v>
      </c>
    </row>
    <row r="23" spans="1:8" x14ac:dyDescent="0.2">
      <c r="A23" s="7"/>
      <c r="B23" s="14" t="s">
        <v>23</v>
      </c>
      <c r="C23" s="61"/>
      <c r="D23" s="62"/>
      <c r="E23" s="62"/>
      <c r="F23" s="62"/>
      <c r="G23" s="63"/>
      <c r="H23" s="10">
        <f t="shared" si="3"/>
        <v>0</v>
      </c>
    </row>
    <row r="24" spans="1:8" x14ac:dyDescent="0.2">
      <c r="A24" s="7"/>
      <c r="B24" s="14" t="s">
        <v>24</v>
      </c>
      <c r="C24" s="10">
        <v>0</v>
      </c>
      <c r="D24" s="10">
        <v>0</v>
      </c>
      <c r="E24" s="10">
        <f t="shared" ref="E24" si="4">C24+D24</f>
        <v>0</v>
      </c>
      <c r="F24" s="10">
        <v>0</v>
      </c>
      <c r="G24" s="10">
        <v>0</v>
      </c>
      <c r="H24" s="10">
        <f t="shared" si="3"/>
        <v>0</v>
      </c>
    </row>
    <row r="25" spans="1:8" x14ac:dyDescent="0.2">
      <c r="A25" s="11"/>
      <c r="B25" s="12" t="s">
        <v>18</v>
      </c>
      <c r="C25" s="13">
        <f t="shared" ref="C25:H25" si="5">SUM(C21:C24)</f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</row>
    <row r="28" spans="1:8" ht="45" customHeight="1" x14ac:dyDescent="0.2">
      <c r="A28" s="64" t="s">
        <v>25</v>
      </c>
      <c r="B28" s="65"/>
      <c r="C28" s="65"/>
      <c r="D28" s="65"/>
      <c r="E28" s="65"/>
      <c r="F28" s="65"/>
      <c r="G28" s="65"/>
      <c r="H28" s="66"/>
    </row>
    <row r="29" spans="1:8" x14ac:dyDescent="0.2">
      <c r="A29" s="67" t="s">
        <v>1</v>
      </c>
      <c r="B29" s="68"/>
      <c r="C29" s="64" t="s">
        <v>2</v>
      </c>
      <c r="D29" s="65"/>
      <c r="E29" s="65"/>
      <c r="F29" s="65"/>
      <c r="G29" s="66"/>
      <c r="H29" s="73" t="s">
        <v>3</v>
      </c>
    </row>
    <row r="30" spans="1:8" ht="22.5" x14ac:dyDescent="0.2">
      <c r="A30" s="69"/>
      <c r="B30" s="70"/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74"/>
    </row>
    <row r="31" spans="1:8" x14ac:dyDescent="0.2">
      <c r="A31" s="71"/>
      <c r="B31" s="72"/>
      <c r="C31" s="3">
        <v>1</v>
      </c>
      <c r="D31" s="3">
        <v>2</v>
      </c>
      <c r="E31" s="3" t="s">
        <v>9</v>
      </c>
      <c r="F31" s="3">
        <v>4</v>
      </c>
      <c r="G31" s="3">
        <v>5</v>
      </c>
      <c r="H31" s="3" t="s">
        <v>10</v>
      </c>
    </row>
    <row r="32" spans="1:8" x14ac:dyDescent="0.2">
      <c r="A32" s="7"/>
      <c r="B32" s="15" t="s">
        <v>26</v>
      </c>
      <c r="C32" s="9">
        <v>105279655.56</v>
      </c>
      <c r="D32" s="9">
        <v>9480940.6500000004</v>
      </c>
      <c r="E32" s="10">
        <f t="shared" ref="E32:E38" si="6">C32+D32</f>
        <v>114760596.21000001</v>
      </c>
      <c r="F32" s="9">
        <v>69494950.200000003</v>
      </c>
      <c r="G32" s="9">
        <v>69494950.200000003</v>
      </c>
      <c r="H32" s="10">
        <f t="shared" ref="H32:H38" si="7">E32-F32</f>
        <v>45265646.010000005</v>
      </c>
    </row>
    <row r="33" spans="1:8" x14ac:dyDescent="0.2">
      <c r="A33" s="7"/>
      <c r="B33" s="15" t="s">
        <v>27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7"/>
      <c r="B34" s="15" t="s">
        <v>28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7"/>
      <c r="B35" s="15" t="s">
        <v>29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7"/>
      <c r="B36" s="15" t="s">
        <v>30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7"/>
      <c r="B37" s="15" t="s">
        <v>31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7"/>
      <c r="B38" s="15" t="s">
        <v>32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1"/>
      <c r="B39" s="12" t="s">
        <v>18</v>
      </c>
      <c r="C39" s="13">
        <f t="shared" ref="C39:H39" si="8">SUM(C32:C38)</f>
        <v>105279655.56</v>
      </c>
      <c r="D39" s="13">
        <f t="shared" si="8"/>
        <v>9480940.6500000004</v>
      </c>
      <c r="E39" s="13">
        <f t="shared" si="8"/>
        <v>114760596.21000001</v>
      </c>
      <c r="F39" s="13">
        <f t="shared" si="8"/>
        <v>69494950.200000003</v>
      </c>
      <c r="G39" s="13">
        <f t="shared" si="8"/>
        <v>69494950.200000003</v>
      </c>
      <c r="H39" s="13">
        <f t="shared" si="8"/>
        <v>45265646.010000005</v>
      </c>
    </row>
    <row r="41" spans="1:8" x14ac:dyDescent="0.2">
      <c r="A41" s="1" t="s">
        <v>33</v>
      </c>
    </row>
    <row r="47" spans="1:8" x14ac:dyDescent="0.2">
      <c r="B47" s="60" t="s">
        <v>34</v>
      </c>
      <c r="C47" s="60"/>
      <c r="E47" s="75" t="s">
        <v>35</v>
      </c>
      <c r="F47" s="75"/>
      <c r="G47" s="75"/>
      <c r="H47" s="75"/>
    </row>
    <row r="48" spans="1:8" ht="14.45" customHeight="1" x14ac:dyDescent="0.2">
      <c r="B48" s="60" t="s">
        <v>36</v>
      </c>
      <c r="C48" s="60"/>
      <c r="E48" s="60" t="s">
        <v>37</v>
      </c>
      <c r="F48" s="60"/>
      <c r="G48" s="60"/>
      <c r="H48" s="60"/>
    </row>
    <row r="49" spans="2:8" ht="14.45" customHeight="1" x14ac:dyDescent="0.2">
      <c r="B49" s="60" t="s">
        <v>38</v>
      </c>
      <c r="C49" s="60"/>
      <c r="E49" s="60" t="s">
        <v>39</v>
      </c>
      <c r="F49" s="60"/>
      <c r="G49" s="60"/>
      <c r="H49" s="60"/>
    </row>
    <row r="53" spans="2:8" x14ac:dyDescent="0.2">
      <c r="G53" s="60"/>
      <c r="H53" s="60"/>
    </row>
  </sheetData>
  <sheetProtection formatCells="0" formatColumns="0" formatRows="0" insertRows="0" deleteRows="0" autoFilter="0"/>
  <mergeCells count="20">
    <mergeCell ref="B47:C47"/>
    <mergeCell ref="E47:H47"/>
    <mergeCell ref="A1:H1"/>
    <mergeCell ref="A2:B4"/>
    <mergeCell ref="C2:G2"/>
    <mergeCell ref="H2:H3"/>
    <mergeCell ref="A17:H17"/>
    <mergeCell ref="A18:B20"/>
    <mergeCell ref="C18:G18"/>
    <mergeCell ref="H18:H19"/>
    <mergeCell ref="C22:G23"/>
    <mergeCell ref="A28:H28"/>
    <mergeCell ref="A29:B31"/>
    <mergeCell ref="C29:G29"/>
    <mergeCell ref="H29:H30"/>
    <mergeCell ref="B48:C48"/>
    <mergeCell ref="E48:H48"/>
    <mergeCell ref="B49:C49"/>
    <mergeCell ref="E49:H49"/>
    <mergeCell ref="G53:H53"/>
  </mergeCells>
  <printOptions horizontalCentered="1"/>
  <pageMargins left="0.70866141732283472" right="0.70866141732283472" top="0.3937007874015748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2F61-E1F5-4EB2-8305-FBFE5C698D68}">
  <sheetPr>
    <pageSetUpPr fitToPage="1"/>
  </sheetPr>
  <dimension ref="A1:H87"/>
  <sheetViews>
    <sheetView workbookViewId="0">
      <selection activeCell="E49" sqref="E49:H49"/>
    </sheetView>
  </sheetViews>
  <sheetFormatPr baseColWidth="10" defaultRowHeight="15" x14ac:dyDescent="0.25"/>
  <cols>
    <col min="1" max="1" width="1.5703125" customWidth="1"/>
    <col min="2" max="2" width="52.42578125" customWidth="1"/>
    <col min="3" max="8" width="17.85546875" customWidth="1"/>
  </cols>
  <sheetData>
    <row r="1" spans="1:8" ht="69" customHeight="1" x14ac:dyDescent="0.25">
      <c r="A1" s="64" t="s">
        <v>40</v>
      </c>
      <c r="B1" s="65"/>
      <c r="C1" s="65"/>
      <c r="D1" s="65"/>
      <c r="E1" s="65"/>
      <c r="F1" s="65"/>
      <c r="G1" s="65"/>
      <c r="H1" s="66"/>
    </row>
    <row r="2" spans="1:8" x14ac:dyDescent="0.25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2.5" x14ac:dyDescent="0.25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5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5">
      <c r="A5" s="16" t="s">
        <v>41</v>
      </c>
      <c r="B5" s="17"/>
      <c r="C5" s="18">
        <v>82429143.210000008</v>
      </c>
      <c r="D5" s="18">
        <v>3011448.16</v>
      </c>
      <c r="E5" s="18">
        <v>85440591.370000005</v>
      </c>
      <c r="F5" s="18">
        <v>53828305.670000002</v>
      </c>
      <c r="G5" s="18">
        <v>53828305.670000002</v>
      </c>
      <c r="H5" s="18">
        <v>31612285.700000003</v>
      </c>
    </row>
    <row r="6" spans="1:8" x14ac:dyDescent="0.25">
      <c r="A6" s="19">
        <v>1100</v>
      </c>
      <c r="B6" s="20" t="s">
        <v>42</v>
      </c>
      <c r="C6" s="9">
        <v>15729703.76</v>
      </c>
      <c r="D6" s="9">
        <v>0</v>
      </c>
      <c r="E6" s="9">
        <v>15729703.76</v>
      </c>
      <c r="F6" s="9">
        <v>10142546.75</v>
      </c>
      <c r="G6" s="9">
        <v>10142546.75</v>
      </c>
      <c r="H6" s="9">
        <v>5587157.0099999998</v>
      </c>
    </row>
    <row r="7" spans="1:8" x14ac:dyDescent="0.25">
      <c r="A7" s="19">
        <v>1200</v>
      </c>
      <c r="B7" s="20" t="s">
        <v>43</v>
      </c>
      <c r="C7" s="9">
        <v>25013508.23</v>
      </c>
      <c r="D7" s="9">
        <v>1094223.06</v>
      </c>
      <c r="E7" s="9">
        <v>26107731.289999999</v>
      </c>
      <c r="F7" s="9">
        <v>17594393.52</v>
      </c>
      <c r="G7" s="9">
        <v>17594393.52</v>
      </c>
      <c r="H7" s="9">
        <v>8513337.7699999996</v>
      </c>
    </row>
    <row r="8" spans="1:8" x14ac:dyDescent="0.25">
      <c r="A8" s="19">
        <v>1300</v>
      </c>
      <c r="B8" s="20" t="s">
        <v>44</v>
      </c>
      <c r="C8" s="9">
        <v>9333138.9800000004</v>
      </c>
      <c r="D8" s="9">
        <v>16540</v>
      </c>
      <c r="E8" s="9">
        <v>9349678.9800000004</v>
      </c>
      <c r="F8" s="9">
        <v>3119337.67</v>
      </c>
      <c r="G8" s="9">
        <v>3119337.67</v>
      </c>
      <c r="H8" s="9">
        <v>6230341.3100000005</v>
      </c>
    </row>
    <row r="9" spans="1:8" x14ac:dyDescent="0.25">
      <c r="A9" s="19">
        <v>1400</v>
      </c>
      <c r="B9" s="20" t="s">
        <v>45</v>
      </c>
      <c r="C9" s="9">
        <v>15720286.060000001</v>
      </c>
      <c r="D9" s="9">
        <v>1468818.94</v>
      </c>
      <c r="E9" s="9">
        <v>17189105</v>
      </c>
      <c r="F9" s="9">
        <v>11286134.949999999</v>
      </c>
      <c r="G9" s="9">
        <v>11286134.949999999</v>
      </c>
      <c r="H9" s="9">
        <v>5902970.0500000007</v>
      </c>
    </row>
    <row r="10" spans="1:8" x14ac:dyDescent="0.25">
      <c r="A10" s="19">
        <v>1500</v>
      </c>
      <c r="B10" s="20" t="s">
        <v>46</v>
      </c>
      <c r="C10" s="9">
        <v>15852506.18</v>
      </c>
      <c r="D10" s="9">
        <v>448406.16</v>
      </c>
      <c r="E10" s="9">
        <v>16300912.34</v>
      </c>
      <c r="F10" s="9">
        <v>10923924.189999999</v>
      </c>
      <c r="G10" s="9">
        <v>10923924.189999999</v>
      </c>
      <c r="H10" s="9">
        <v>5376988.1500000004</v>
      </c>
    </row>
    <row r="11" spans="1:8" x14ac:dyDescent="0.25">
      <c r="A11" s="19">
        <v>1600</v>
      </c>
      <c r="B11" s="20" t="s">
        <v>47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5">
      <c r="A12" s="19">
        <v>1700</v>
      </c>
      <c r="B12" s="20" t="s">
        <v>48</v>
      </c>
      <c r="C12" s="9">
        <v>780000</v>
      </c>
      <c r="D12" s="9">
        <v>-16540</v>
      </c>
      <c r="E12" s="9">
        <v>763460</v>
      </c>
      <c r="F12" s="9">
        <v>761968.59</v>
      </c>
      <c r="G12" s="9">
        <v>761968.59</v>
      </c>
      <c r="H12" s="9">
        <v>1491.4100000000326</v>
      </c>
    </row>
    <row r="13" spans="1:8" x14ac:dyDescent="0.25">
      <c r="A13" s="16" t="s">
        <v>49</v>
      </c>
      <c r="B13" s="17"/>
      <c r="C13" s="21">
        <v>2891748.72</v>
      </c>
      <c r="D13" s="21">
        <v>254476.88</v>
      </c>
      <c r="E13" s="21">
        <v>3146225.6</v>
      </c>
      <c r="F13" s="21">
        <v>1288539.0400000003</v>
      </c>
      <c r="G13" s="21">
        <v>1288539.0400000003</v>
      </c>
      <c r="H13" s="21">
        <v>1857686.5599999998</v>
      </c>
    </row>
    <row r="14" spans="1:8" x14ac:dyDescent="0.25">
      <c r="A14" s="19">
        <v>2100</v>
      </c>
      <c r="B14" s="20" t="s">
        <v>50</v>
      </c>
      <c r="C14" s="9">
        <v>839061.66</v>
      </c>
      <c r="D14" s="9">
        <v>6606.01</v>
      </c>
      <c r="E14" s="9">
        <v>845667.67</v>
      </c>
      <c r="F14" s="9">
        <v>371079.15</v>
      </c>
      <c r="G14" s="9">
        <v>371079.15</v>
      </c>
      <c r="H14" s="9">
        <v>474588.52</v>
      </c>
    </row>
    <row r="15" spans="1:8" x14ac:dyDescent="0.25">
      <c r="A15" s="19">
        <v>2200</v>
      </c>
      <c r="B15" s="20" t="s">
        <v>51</v>
      </c>
      <c r="C15" s="9">
        <v>88172.7</v>
      </c>
      <c r="D15" s="9">
        <v>63357.9</v>
      </c>
      <c r="E15" s="9">
        <v>151530.6</v>
      </c>
      <c r="F15" s="9">
        <v>25872.68</v>
      </c>
      <c r="G15" s="9">
        <v>25872.68</v>
      </c>
      <c r="H15" s="9">
        <v>125657.92000000001</v>
      </c>
    </row>
    <row r="16" spans="1:8" x14ac:dyDescent="0.25">
      <c r="A16" s="19">
        <v>2300</v>
      </c>
      <c r="B16" s="20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19">
        <v>2400</v>
      </c>
      <c r="B17" s="20" t="s">
        <v>53</v>
      </c>
      <c r="C17" s="9">
        <v>485267.98</v>
      </c>
      <c r="D17" s="9">
        <v>-5616.89</v>
      </c>
      <c r="E17" s="9">
        <v>479651.08999999997</v>
      </c>
      <c r="F17" s="9">
        <v>263133.75</v>
      </c>
      <c r="G17" s="9">
        <v>263133.75</v>
      </c>
      <c r="H17" s="9">
        <v>216517.33999999997</v>
      </c>
    </row>
    <row r="18" spans="1:8" x14ac:dyDescent="0.25">
      <c r="A18" s="19">
        <v>2500</v>
      </c>
      <c r="B18" s="20" t="s">
        <v>54</v>
      </c>
      <c r="C18" s="9">
        <v>136309.34</v>
      </c>
      <c r="D18" s="9">
        <v>5000.25</v>
      </c>
      <c r="E18" s="9">
        <v>141309.59</v>
      </c>
      <c r="F18" s="9">
        <v>27734.29</v>
      </c>
      <c r="G18" s="9">
        <v>27734.29</v>
      </c>
      <c r="H18" s="9">
        <v>113575.29999999999</v>
      </c>
    </row>
    <row r="19" spans="1:8" x14ac:dyDescent="0.25">
      <c r="A19" s="19">
        <v>2600</v>
      </c>
      <c r="B19" s="20" t="s">
        <v>55</v>
      </c>
      <c r="C19" s="9">
        <v>1042322.56</v>
      </c>
      <c r="D19" s="9">
        <v>7000</v>
      </c>
      <c r="E19" s="9">
        <v>1049322.56</v>
      </c>
      <c r="F19" s="9">
        <v>379228.08</v>
      </c>
      <c r="G19" s="9">
        <v>379228.08</v>
      </c>
      <c r="H19" s="9">
        <v>670094.48</v>
      </c>
    </row>
    <row r="20" spans="1:8" x14ac:dyDescent="0.25">
      <c r="A20" s="19">
        <v>2700</v>
      </c>
      <c r="B20" s="20" t="s">
        <v>56</v>
      </c>
      <c r="C20" s="9">
        <v>104588.2</v>
      </c>
      <c r="D20" s="9">
        <v>9959.49</v>
      </c>
      <c r="E20" s="9">
        <v>114547.69</v>
      </c>
      <c r="F20" s="9">
        <v>53899.51</v>
      </c>
      <c r="G20" s="9">
        <v>53899.51</v>
      </c>
      <c r="H20" s="9">
        <v>60648.18</v>
      </c>
    </row>
    <row r="21" spans="1:8" x14ac:dyDescent="0.25">
      <c r="A21" s="19">
        <v>2800</v>
      </c>
      <c r="B21" s="20" t="s">
        <v>57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s="19">
        <v>2900</v>
      </c>
      <c r="B22" s="20" t="s">
        <v>58</v>
      </c>
      <c r="C22" s="9">
        <v>196026.28</v>
      </c>
      <c r="D22" s="9">
        <v>168170.12</v>
      </c>
      <c r="E22" s="9">
        <v>364196.4</v>
      </c>
      <c r="F22" s="9">
        <v>167591.57999999999</v>
      </c>
      <c r="G22" s="9">
        <v>167591.57999999999</v>
      </c>
      <c r="H22" s="9">
        <v>196604.82000000004</v>
      </c>
    </row>
    <row r="23" spans="1:8" x14ac:dyDescent="0.25">
      <c r="A23" s="16" t="s">
        <v>59</v>
      </c>
      <c r="B23" s="17"/>
      <c r="C23" s="21">
        <v>19358763.630000003</v>
      </c>
      <c r="D23" s="21">
        <v>3640015.61</v>
      </c>
      <c r="E23" s="21">
        <v>22998779.240000002</v>
      </c>
      <c r="F23" s="21">
        <v>12338736.16</v>
      </c>
      <c r="G23" s="21">
        <v>12338736.16</v>
      </c>
      <c r="H23" s="21">
        <v>10660043.080000002</v>
      </c>
    </row>
    <row r="24" spans="1:8" x14ac:dyDescent="0.25">
      <c r="A24" s="19">
        <v>3100</v>
      </c>
      <c r="B24" s="20" t="s">
        <v>60</v>
      </c>
      <c r="C24" s="9">
        <v>2117102.2000000002</v>
      </c>
      <c r="D24" s="9">
        <v>599857.61</v>
      </c>
      <c r="E24" s="9">
        <v>2716959.81</v>
      </c>
      <c r="F24" s="9">
        <v>2099140.35</v>
      </c>
      <c r="G24" s="9">
        <v>2099140.35</v>
      </c>
      <c r="H24" s="9">
        <v>617819.46</v>
      </c>
    </row>
    <row r="25" spans="1:8" x14ac:dyDescent="0.25">
      <c r="A25" s="19">
        <v>3200</v>
      </c>
      <c r="B25" s="20" t="s">
        <v>61</v>
      </c>
      <c r="C25" s="9">
        <v>713788</v>
      </c>
      <c r="D25" s="9">
        <v>13931.76</v>
      </c>
      <c r="E25" s="9">
        <v>727719.76</v>
      </c>
      <c r="F25" s="9">
        <v>107014.39999999999</v>
      </c>
      <c r="G25" s="9">
        <v>107014.39999999999</v>
      </c>
      <c r="H25" s="9">
        <v>620705.36</v>
      </c>
    </row>
    <row r="26" spans="1:8" x14ac:dyDescent="0.25">
      <c r="A26" s="19">
        <v>3300</v>
      </c>
      <c r="B26" s="20" t="s">
        <v>62</v>
      </c>
      <c r="C26" s="9">
        <v>5110408.8899999997</v>
      </c>
      <c r="D26" s="9">
        <v>451758.44</v>
      </c>
      <c r="E26" s="9">
        <v>5562167.3300000001</v>
      </c>
      <c r="F26" s="9">
        <v>2882176.35</v>
      </c>
      <c r="G26" s="9">
        <v>2882176.35</v>
      </c>
      <c r="H26" s="9">
        <v>2679990.98</v>
      </c>
    </row>
    <row r="27" spans="1:8" x14ac:dyDescent="0.25">
      <c r="A27" s="19">
        <v>3400</v>
      </c>
      <c r="B27" s="20" t="s">
        <v>63</v>
      </c>
      <c r="C27" s="9">
        <v>795909.52</v>
      </c>
      <c r="D27" s="9">
        <v>-16877</v>
      </c>
      <c r="E27" s="9">
        <v>779032.52</v>
      </c>
      <c r="F27" s="9">
        <v>30026.94</v>
      </c>
      <c r="G27" s="9">
        <v>30026.94</v>
      </c>
      <c r="H27" s="9">
        <v>749005.58000000007</v>
      </c>
    </row>
    <row r="28" spans="1:8" x14ac:dyDescent="0.25">
      <c r="A28" s="19">
        <v>3500</v>
      </c>
      <c r="B28" s="20" t="s">
        <v>64</v>
      </c>
      <c r="C28" s="9">
        <v>6888501.3700000001</v>
      </c>
      <c r="D28" s="9">
        <v>1941032.19</v>
      </c>
      <c r="E28" s="9">
        <v>8829533.5600000005</v>
      </c>
      <c r="F28" s="9">
        <v>4952562.78</v>
      </c>
      <c r="G28" s="9">
        <v>4952562.78</v>
      </c>
      <c r="H28" s="9">
        <v>3876970.7800000003</v>
      </c>
    </row>
    <row r="29" spans="1:8" x14ac:dyDescent="0.25">
      <c r="A29" s="19">
        <v>3600</v>
      </c>
      <c r="B29" s="20" t="s">
        <v>65</v>
      </c>
      <c r="C29" s="9">
        <v>344499.72</v>
      </c>
      <c r="D29" s="9">
        <v>0</v>
      </c>
      <c r="E29" s="9">
        <v>344499.72</v>
      </c>
      <c r="F29" s="9">
        <v>200913.57</v>
      </c>
      <c r="G29" s="9">
        <v>200913.57</v>
      </c>
      <c r="H29" s="9">
        <v>143586.14999999997</v>
      </c>
    </row>
    <row r="30" spans="1:8" x14ac:dyDescent="0.25">
      <c r="A30" s="19">
        <v>3700</v>
      </c>
      <c r="B30" s="20" t="s">
        <v>66</v>
      </c>
      <c r="C30" s="9">
        <v>226015.74</v>
      </c>
      <c r="D30" s="9">
        <v>168485.88</v>
      </c>
      <c r="E30" s="9">
        <v>394501.62</v>
      </c>
      <c r="F30" s="9">
        <v>168723.18</v>
      </c>
      <c r="G30" s="9">
        <v>168723.18</v>
      </c>
      <c r="H30" s="9">
        <v>225778.44</v>
      </c>
    </row>
    <row r="31" spans="1:8" x14ac:dyDescent="0.25">
      <c r="A31" s="19">
        <v>3800</v>
      </c>
      <c r="B31" s="20" t="s">
        <v>67</v>
      </c>
      <c r="C31" s="9">
        <v>67599.179999999993</v>
      </c>
      <c r="D31" s="9">
        <v>258676.73</v>
      </c>
      <c r="E31" s="9">
        <v>326275.91000000003</v>
      </c>
      <c r="F31" s="9">
        <v>124116.23</v>
      </c>
      <c r="G31" s="9">
        <v>124116.23</v>
      </c>
      <c r="H31" s="9">
        <v>202159.68000000005</v>
      </c>
    </row>
    <row r="32" spans="1:8" x14ac:dyDescent="0.25">
      <c r="A32" s="19">
        <v>3900</v>
      </c>
      <c r="B32" s="20" t="s">
        <v>68</v>
      </c>
      <c r="C32" s="9">
        <v>3094939.01</v>
      </c>
      <c r="D32" s="9">
        <v>223150</v>
      </c>
      <c r="E32" s="9">
        <v>3318089.01</v>
      </c>
      <c r="F32" s="9">
        <v>1774062.36</v>
      </c>
      <c r="G32" s="9">
        <v>1774062.36</v>
      </c>
      <c r="H32" s="9">
        <v>1544026.6499999997</v>
      </c>
    </row>
    <row r="33" spans="1:8" x14ac:dyDescent="0.25">
      <c r="A33" s="16" t="s">
        <v>69</v>
      </c>
      <c r="B33" s="17"/>
      <c r="C33" s="21">
        <v>600000</v>
      </c>
      <c r="D33" s="21">
        <v>778000</v>
      </c>
      <c r="E33" s="21">
        <v>1378000</v>
      </c>
      <c r="F33" s="21">
        <v>1295903.45</v>
      </c>
      <c r="G33" s="21">
        <v>1295903.45</v>
      </c>
      <c r="H33" s="21">
        <v>82096.550000000047</v>
      </c>
    </row>
    <row r="34" spans="1:8" x14ac:dyDescent="0.25">
      <c r="A34" s="19">
        <v>4100</v>
      </c>
      <c r="B34" s="20" t="s">
        <v>70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5">
      <c r="A35" s="19">
        <v>4200</v>
      </c>
      <c r="B35" s="20" t="s">
        <v>71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5">
      <c r="A36" s="19">
        <v>4300</v>
      </c>
      <c r="B36" s="20" t="s">
        <v>72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19">
        <v>4400</v>
      </c>
      <c r="B37" s="20" t="s">
        <v>73</v>
      </c>
      <c r="C37" s="9">
        <v>600000</v>
      </c>
      <c r="D37" s="9">
        <v>778000</v>
      </c>
      <c r="E37" s="9">
        <v>1378000</v>
      </c>
      <c r="F37" s="9">
        <v>1295903.45</v>
      </c>
      <c r="G37" s="9">
        <v>1295903.45</v>
      </c>
      <c r="H37" s="9">
        <v>82096.550000000047</v>
      </c>
    </row>
    <row r="38" spans="1:8" x14ac:dyDescent="0.25">
      <c r="A38" s="19">
        <v>4500</v>
      </c>
      <c r="B38" s="20" t="s">
        <v>74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x14ac:dyDescent="0.25">
      <c r="A39" s="19">
        <v>4600</v>
      </c>
      <c r="B39" s="20" t="s">
        <v>75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x14ac:dyDescent="0.25">
      <c r="A40" s="19">
        <v>4700</v>
      </c>
      <c r="B40" s="20" t="s">
        <v>76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x14ac:dyDescent="0.25">
      <c r="A41" s="19">
        <v>4800</v>
      </c>
      <c r="B41" s="20" t="s">
        <v>77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x14ac:dyDescent="0.25">
      <c r="A42" s="19">
        <v>4900</v>
      </c>
      <c r="B42" s="20" t="s">
        <v>78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16" t="s">
        <v>79</v>
      </c>
      <c r="B43" s="17"/>
      <c r="C43" s="21">
        <v>0</v>
      </c>
      <c r="D43" s="21">
        <v>1797000</v>
      </c>
      <c r="E43" s="21">
        <v>1797000</v>
      </c>
      <c r="F43" s="21">
        <v>743465.88</v>
      </c>
      <c r="G43" s="21">
        <v>743465.88</v>
      </c>
      <c r="H43" s="21">
        <v>1053534.1200000001</v>
      </c>
    </row>
    <row r="44" spans="1:8" x14ac:dyDescent="0.25">
      <c r="A44" s="19">
        <v>5100</v>
      </c>
      <c r="B44" s="20" t="s">
        <v>80</v>
      </c>
      <c r="C44" s="9">
        <v>0</v>
      </c>
      <c r="D44" s="9">
        <v>1591000</v>
      </c>
      <c r="E44" s="9">
        <v>1591000</v>
      </c>
      <c r="F44" s="9">
        <v>743465.88</v>
      </c>
      <c r="G44" s="9">
        <v>743465.88</v>
      </c>
      <c r="H44" s="9">
        <v>847534.12</v>
      </c>
    </row>
    <row r="45" spans="1:8" x14ac:dyDescent="0.25">
      <c r="A45" s="19">
        <v>5200</v>
      </c>
      <c r="B45" s="20" t="s">
        <v>81</v>
      </c>
      <c r="C45" s="9">
        <v>0</v>
      </c>
      <c r="D45" s="9">
        <v>55000</v>
      </c>
      <c r="E45" s="9">
        <v>55000</v>
      </c>
      <c r="F45" s="9">
        <v>0</v>
      </c>
      <c r="G45" s="9">
        <v>0</v>
      </c>
      <c r="H45" s="9">
        <v>55000</v>
      </c>
    </row>
    <row r="46" spans="1:8" x14ac:dyDescent="0.25">
      <c r="A46" s="19">
        <v>5300</v>
      </c>
      <c r="B46" s="20" t="s">
        <v>82</v>
      </c>
      <c r="C46" s="9">
        <v>0</v>
      </c>
      <c r="D46" s="9">
        <v>5000</v>
      </c>
      <c r="E46" s="9">
        <v>5000</v>
      </c>
      <c r="F46" s="9">
        <v>0</v>
      </c>
      <c r="G46" s="9">
        <v>0</v>
      </c>
      <c r="H46" s="9">
        <v>5000</v>
      </c>
    </row>
    <row r="47" spans="1:8" x14ac:dyDescent="0.25">
      <c r="A47" s="19">
        <v>5400</v>
      </c>
      <c r="B47" s="20" t="s">
        <v>83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x14ac:dyDescent="0.25">
      <c r="A48" s="19">
        <v>5500</v>
      </c>
      <c r="B48" s="20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19">
        <v>5600</v>
      </c>
      <c r="B49" s="20" t="s">
        <v>85</v>
      </c>
      <c r="C49" s="9">
        <v>0</v>
      </c>
      <c r="D49" s="9">
        <v>146000</v>
      </c>
      <c r="E49" s="9">
        <v>146000</v>
      </c>
      <c r="F49" s="9">
        <v>0</v>
      </c>
      <c r="G49" s="9">
        <v>0</v>
      </c>
      <c r="H49" s="9">
        <v>146000</v>
      </c>
    </row>
    <row r="50" spans="1:8" x14ac:dyDescent="0.25">
      <c r="A50" s="19">
        <v>5700</v>
      </c>
      <c r="B50" s="20" t="s">
        <v>86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x14ac:dyDescent="0.25">
      <c r="A51" s="19">
        <v>5800</v>
      </c>
      <c r="B51" s="20" t="s">
        <v>87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x14ac:dyDescent="0.25">
      <c r="A52" s="19">
        <v>5900</v>
      </c>
      <c r="B52" s="20" t="s">
        <v>88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x14ac:dyDescent="0.25">
      <c r="A53" s="16" t="s">
        <v>89</v>
      </c>
      <c r="B53" s="17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1:8" x14ac:dyDescent="0.25">
      <c r="A54" s="19">
        <v>6100</v>
      </c>
      <c r="B54" s="20" t="s">
        <v>90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idden="1" x14ac:dyDescent="0.25">
      <c r="A55" s="19">
        <v>6200</v>
      </c>
      <c r="B55" s="20" t="s">
        <v>91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idden="1" x14ac:dyDescent="0.25">
      <c r="A56" s="19">
        <v>6300</v>
      </c>
      <c r="B56" s="20" t="s">
        <v>92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x14ac:dyDescent="0.25">
      <c r="A57" s="16" t="s">
        <v>93</v>
      </c>
      <c r="B57" s="17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 x14ac:dyDescent="0.25">
      <c r="A58" s="19">
        <v>7100</v>
      </c>
      <c r="B58" s="20" t="s">
        <v>94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idden="1" x14ac:dyDescent="0.25">
      <c r="A59" s="19">
        <v>7200</v>
      </c>
      <c r="B59" s="20" t="s">
        <v>95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idden="1" x14ac:dyDescent="0.25">
      <c r="A60" s="19">
        <v>7300</v>
      </c>
      <c r="B60" s="20" t="s">
        <v>96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idden="1" x14ac:dyDescent="0.25">
      <c r="A61" s="19">
        <v>7400</v>
      </c>
      <c r="B61" s="20" t="s">
        <v>97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idden="1" x14ac:dyDescent="0.25">
      <c r="A62" s="19">
        <v>7500</v>
      </c>
      <c r="B62" s="20" t="s">
        <v>98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idden="1" x14ac:dyDescent="0.25">
      <c r="A63" s="19">
        <v>7600</v>
      </c>
      <c r="B63" s="20" t="s">
        <v>99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x14ac:dyDescent="0.25">
      <c r="A64" s="19">
        <v>7900</v>
      </c>
      <c r="B64" s="20" t="s">
        <v>100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x14ac:dyDescent="0.25">
      <c r="A65" s="16" t="s">
        <v>101</v>
      </c>
      <c r="B65" s="17"/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1:8" x14ac:dyDescent="0.25">
      <c r="A66" s="19">
        <v>8100</v>
      </c>
      <c r="B66" s="20" t="s">
        <v>102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x14ac:dyDescent="0.25">
      <c r="A67" s="19">
        <v>8300</v>
      </c>
      <c r="B67" s="20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5">
      <c r="A68" s="19">
        <v>8500</v>
      </c>
      <c r="B68" s="20" t="s">
        <v>104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5">
      <c r="A69" s="16" t="s">
        <v>105</v>
      </c>
      <c r="B69" s="17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x14ac:dyDescent="0.25">
      <c r="A70" s="19">
        <v>9100</v>
      </c>
      <c r="B70" s="20" t="s">
        <v>106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idden="1" x14ac:dyDescent="0.25">
      <c r="A71" s="19">
        <v>9200</v>
      </c>
      <c r="B71" s="20" t="s">
        <v>107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idden="1" x14ac:dyDescent="0.25">
      <c r="A72" s="19">
        <v>9300</v>
      </c>
      <c r="B72" s="20" t="s">
        <v>108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idden="1" x14ac:dyDescent="0.25">
      <c r="A73" s="19">
        <v>9400</v>
      </c>
      <c r="B73" s="20" t="s">
        <v>109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idden="1" x14ac:dyDescent="0.25">
      <c r="A74" s="19">
        <v>9500</v>
      </c>
      <c r="B74" s="20" t="s">
        <v>110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idden="1" x14ac:dyDescent="0.25">
      <c r="A75" s="19">
        <v>9600</v>
      </c>
      <c r="B75" s="20" t="s">
        <v>111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5">
      <c r="A76" s="22">
        <v>9900</v>
      </c>
      <c r="B76" s="23" t="s">
        <v>112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</row>
    <row r="77" spans="1:8" x14ac:dyDescent="0.25">
      <c r="A77" s="25"/>
      <c r="B77" s="26" t="s">
        <v>18</v>
      </c>
      <c r="C77" s="27">
        <v>105279655.56</v>
      </c>
      <c r="D77" s="27">
        <v>9480940.6500000004</v>
      </c>
      <c r="E77" s="27">
        <v>114760596.21000001</v>
      </c>
      <c r="F77" s="27">
        <v>69494950.200000003</v>
      </c>
      <c r="G77" s="27">
        <v>69494950.200000003</v>
      </c>
      <c r="H77" s="27">
        <v>45265646.009999998</v>
      </c>
    </row>
    <row r="79" spans="1:8" x14ac:dyDescent="0.25">
      <c r="A79" s="28" t="s">
        <v>33</v>
      </c>
      <c r="B79" s="29"/>
      <c r="C79" s="29"/>
      <c r="D79" s="29"/>
      <c r="E79" s="29"/>
      <c r="F79" s="29"/>
      <c r="G79" s="29"/>
      <c r="H79" s="29"/>
    </row>
    <row r="85" spans="2:8" x14ac:dyDescent="0.25">
      <c r="B85" s="79" t="s">
        <v>113</v>
      </c>
      <c r="C85" s="79"/>
      <c r="D85" s="1"/>
      <c r="E85" s="75" t="s">
        <v>35</v>
      </c>
      <c r="F85" s="75"/>
      <c r="G85" s="75"/>
      <c r="H85" s="75"/>
    </row>
    <row r="86" spans="2:8" x14ac:dyDescent="0.25">
      <c r="B86" s="60" t="s">
        <v>114</v>
      </c>
      <c r="C86" s="60"/>
      <c r="D86" s="1"/>
      <c r="E86" s="60" t="s">
        <v>37</v>
      </c>
      <c r="F86" s="60"/>
      <c r="G86" s="60"/>
      <c r="H86" s="60"/>
    </row>
    <row r="87" spans="2:8" x14ac:dyDescent="0.25">
      <c r="B87" s="60" t="s">
        <v>38</v>
      </c>
      <c r="C87" s="60"/>
      <c r="D87" s="1"/>
      <c r="E87" s="60" t="s">
        <v>39</v>
      </c>
      <c r="F87" s="60"/>
      <c r="G87" s="60"/>
      <c r="H87" s="60"/>
    </row>
  </sheetData>
  <mergeCells count="10">
    <mergeCell ref="B86:C86"/>
    <mergeCell ref="E86:H86"/>
    <mergeCell ref="B87:C87"/>
    <mergeCell ref="E87:H87"/>
    <mergeCell ref="A1:H1"/>
    <mergeCell ref="A2:B4"/>
    <mergeCell ref="C2:G2"/>
    <mergeCell ref="H2:H3"/>
    <mergeCell ref="B85:C85"/>
    <mergeCell ref="E85:H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A88E-E799-44A4-AA5C-B13DBC95D3A1}">
  <sheetPr>
    <pageSetUpPr fitToPage="1"/>
  </sheetPr>
  <dimension ref="A1:H33"/>
  <sheetViews>
    <sheetView showGridLines="0" workbookViewId="0">
      <selection activeCell="E49" sqref="E49:H49"/>
    </sheetView>
  </sheetViews>
  <sheetFormatPr baseColWidth="10" defaultColWidth="10.28515625" defaultRowHeight="11.25" x14ac:dyDescent="0.2"/>
  <cols>
    <col min="1" max="1" width="2.42578125" style="1" customWidth="1"/>
    <col min="2" max="2" width="40.85546875" style="1" customWidth="1"/>
    <col min="3" max="8" width="15.7109375" style="1" customWidth="1"/>
    <col min="9" max="16384" width="10.28515625" style="1"/>
  </cols>
  <sheetData>
    <row r="1" spans="1:8" ht="50.1" customHeight="1" x14ac:dyDescent="0.2">
      <c r="A1" s="76" t="s">
        <v>115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30"/>
      <c r="B5" s="31"/>
      <c r="C5" s="32"/>
      <c r="D5" s="32"/>
      <c r="E5" s="32"/>
      <c r="F5" s="32"/>
      <c r="G5" s="32"/>
      <c r="H5" s="32"/>
    </row>
    <row r="6" spans="1:8" x14ac:dyDescent="0.2">
      <c r="A6" s="30"/>
      <c r="B6" s="31" t="s">
        <v>116</v>
      </c>
      <c r="C6" s="33">
        <v>105279655.56</v>
      </c>
      <c r="D6" s="33">
        <v>7683940.6500000004</v>
      </c>
      <c r="E6" s="34">
        <f>C6+D6</f>
        <v>112963596.21000001</v>
      </c>
      <c r="F6" s="33">
        <v>68751484.319999993</v>
      </c>
      <c r="G6" s="33">
        <v>68751484.319999993</v>
      </c>
      <c r="H6" s="34">
        <f>E6-F6</f>
        <v>44212111.890000015</v>
      </c>
    </row>
    <row r="7" spans="1:8" x14ac:dyDescent="0.2">
      <c r="A7" s="30"/>
      <c r="B7" s="31"/>
      <c r="C7" s="33"/>
      <c r="D7" s="33"/>
      <c r="E7" s="34"/>
      <c r="F7" s="33"/>
      <c r="G7" s="33"/>
      <c r="H7" s="34"/>
    </row>
    <row r="8" spans="1:8" x14ac:dyDescent="0.2">
      <c r="A8" s="30"/>
      <c r="B8" s="31" t="s">
        <v>117</v>
      </c>
      <c r="C8" s="33">
        <v>0</v>
      </c>
      <c r="D8" s="33">
        <v>1797000</v>
      </c>
      <c r="E8" s="34">
        <f>C8+D8</f>
        <v>1797000</v>
      </c>
      <c r="F8" s="33">
        <v>743465.88</v>
      </c>
      <c r="G8" s="33">
        <v>743465.88</v>
      </c>
      <c r="H8" s="34">
        <f>E8-F8</f>
        <v>1053534.1200000001</v>
      </c>
    </row>
    <row r="9" spans="1:8" x14ac:dyDescent="0.2">
      <c r="A9" s="30"/>
      <c r="B9" s="31"/>
      <c r="C9" s="34"/>
      <c r="D9" s="35"/>
      <c r="E9" s="34"/>
      <c r="F9" s="34"/>
      <c r="G9" s="34"/>
      <c r="H9" s="34"/>
    </row>
    <row r="10" spans="1:8" x14ac:dyDescent="0.2">
      <c r="A10" s="30"/>
      <c r="B10" s="31" t="s">
        <v>118</v>
      </c>
      <c r="C10" s="34"/>
      <c r="D10" s="34"/>
      <c r="E10" s="34"/>
      <c r="F10" s="34"/>
      <c r="G10" s="34"/>
      <c r="H10" s="34"/>
    </row>
    <row r="11" spans="1:8" x14ac:dyDescent="0.2">
      <c r="A11" s="30"/>
      <c r="B11" s="31"/>
      <c r="C11" s="34"/>
      <c r="D11" s="34"/>
      <c r="E11" s="34"/>
      <c r="F11" s="34"/>
      <c r="G11" s="34"/>
      <c r="H11" s="34"/>
    </row>
    <row r="12" spans="1:8" x14ac:dyDescent="0.2">
      <c r="A12" s="30"/>
      <c r="B12" s="31" t="s">
        <v>74</v>
      </c>
      <c r="C12" s="34"/>
      <c r="D12" s="34"/>
      <c r="E12" s="34"/>
      <c r="F12" s="34"/>
      <c r="G12" s="34"/>
      <c r="H12" s="34"/>
    </row>
    <row r="13" spans="1:8" x14ac:dyDescent="0.2">
      <c r="A13" s="30"/>
      <c r="B13" s="31"/>
      <c r="C13" s="34"/>
      <c r="D13" s="34"/>
      <c r="E13" s="34"/>
      <c r="F13" s="34"/>
      <c r="G13" s="34"/>
      <c r="H13" s="34"/>
    </row>
    <row r="14" spans="1:8" x14ac:dyDescent="0.2">
      <c r="A14" s="30"/>
      <c r="B14" s="31" t="s">
        <v>102</v>
      </c>
      <c r="C14" s="34"/>
      <c r="D14" s="34"/>
      <c r="E14" s="34"/>
      <c r="F14" s="34"/>
      <c r="G14" s="34"/>
      <c r="H14" s="34"/>
    </row>
    <row r="15" spans="1:8" x14ac:dyDescent="0.2">
      <c r="A15" s="36"/>
      <c r="B15" s="37"/>
      <c r="C15" s="38"/>
      <c r="D15" s="38"/>
      <c r="E15" s="38"/>
      <c r="F15" s="38"/>
      <c r="G15" s="38"/>
      <c r="H15" s="38"/>
    </row>
    <row r="16" spans="1:8" x14ac:dyDescent="0.2">
      <c r="A16" s="39"/>
      <c r="B16" s="40" t="s">
        <v>18</v>
      </c>
      <c r="C16" s="41">
        <f>C6+C8</f>
        <v>105279655.56</v>
      </c>
      <c r="D16" s="41">
        <f>D6+D8</f>
        <v>9480940.6500000004</v>
      </c>
      <c r="E16" s="41">
        <f t="shared" ref="E16:H16" si="0">E6+E8</f>
        <v>114760596.21000001</v>
      </c>
      <c r="F16" s="41">
        <f t="shared" si="0"/>
        <v>69494950.199999988</v>
      </c>
      <c r="G16" s="41">
        <f t="shared" si="0"/>
        <v>69494950.199999988</v>
      </c>
      <c r="H16" s="41">
        <f t="shared" si="0"/>
        <v>45265646.010000013</v>
      </c>
    </row>
    <row r="18" spans="1:8" x14ac:dyDescent="0.2">
      <c r="A18" s="42" t="s">
        <v>119</v>
      </c>
      <c r="B18" s="42"/>
      <c r="C18" s="42"/>
      <c r="D18" s="42"/>
      <c r="E18" s="42"/>
      <c r="F18" s="42"/>
      <c r="G18" s="42"/>
      <c r="H18" s="42"/>
    </row>
    <row r="25" spans="1:8" x14ac:dyDescent="0.2">
      <c r="B25" s="79" t="s">
        <v>113</v>
      </c>
      <c r="C25" s="79"/>
      <c r="E25" s="75" t="s">
        <v>120</v>
      </c>
      <c r="F25" s="75"/>
      <c r="G25" s="75"/>
      <c r="H25" s="75"/>
    </row>
    <row r="26" spans="1:8" x14ac:dyDescent="0.2">
      <c r="B26" s="60" t="s">
        <v>114</v>
      </c>
      <c r="C26" s="60"/>
      <c r="E26" s="60" t="s">
        <v>37</v>
      </c>
      <c r="F26" s="60"/>
      <c r="G26" s="60"/>
      <c r="H26" s="60"/>
    </row>
    <row r="27" spans="1:8" ht="14.45" customHeight="1" x14ac:dyDescent="0.2">
      <c r="B27" s="60" t="s">
        <v>38</v>
      </c>
      <c r="C27" s="60"/>
      <c r="E27" s="60" t="s">
        <v>39</v>
      </c>
      <c r="F27" s="60"/>
      <c r="G27" s="60"/>
      <c r="H27" s="60"/>
    </row>
    <row r="33" spans="6:8" x14ac:dyDescent="0.2">
      <c r="F33" s="60"/>
      <c r="G33" s="60"/>
      <c r="H33" s="60"/>
    </row>
  </sheetData>
  <sheetProtection formatCells="0" formatColumns="0" formatRows="0" autoFilter="0"/>
  <mergeCells count="11">
    <mergeCell ref="A1:H1"/>
    <mergeCell ref="A2:B4"/>
    <mergeCell ref="C2:G2"/>
    <mergeCell ref="H2:H3"/>
    <mergeCell ref="B25:C25"/>
    <mergeCell ref="E25:H25"/>
    <mergeCell ref="B26:C26"/>
    <mergeCell ref="E26:H26"/>
    <mergeCell ref="B27:C27"/>
    <mergeCell ref="E27:H27"/>
    <mergeCell ref="F33:H3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8BAD-7588-4856-BC36-9CD09297D937}">
  <sheetPr>
    <pageSetUpPr fitToPage="1"/>
  </sheetPr>
  <dimension ref="A1:I56"/>
  <sheetViews>
    <sheetView showGridLines="0" topLeftCell="A19" workbookViewId="0">
      <selection activeCell="E49" sqref="E49:H49"/>
    </sheetView>
  </sheetViews>
  <sheetFormatPr baseColWidth="10" defaultColWidth="10.28515625" defaultRowHeight="11.25" x14ac:dyDescent="0.2"/>
  <cols>
    <col min="1" max="1" width="4.140625" style="43" customWidth="1"/>
    <col min="2" max="2" width="56.42578125" style="43" customWidth="1"/>
    <col min="3" max="4" width="15.7109375" style="43" customWidth="1"/>
    <col min="5" max="5" width="16.42578125" style="43" bestFit="1" customWidth="1"/>
    <col min="6" max="6" width="18.5703125" style="43" customWidth="1"/>
    <col min="7" max="7" width="17.5703125" style="43" customWidth="1"/>
    <col min="8" max="8" width="15.7109375" style="43" customWidth="1"/>
    <col min="9" max="16384" width="10.28515625" style="43"/>
  </cols>
  <sheetData>
    <row r="1" spans="1:8" ht="50.1" customHeight="1" x14ac:dyDescent="0.2">
      <c r="A1" s="76" t="s">
        <v>121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4"/>
      <c r="B5" s="45"/>
      <c r="C5" s="46">
        <f>SUM(C6:C13)</f>
        <v>1308914.6399999999</v>
      </c>
      <c r="D5" s="46">
        <f t="shared" ref="D5:H5" si="0">SUM(D6:D13)</f>
        <v>9831.42</v>
      </c>
      <c r="E5" s="46">
        <f t="shared" si="0"/>
        <v>1318746.0599999998</v>
      </c>
      <c r="F5" s="46">
        <f t="shared" si="0"/>
        <v>840778.93</v>
      </c>
      <c r="G5" s="46">
        <f t="shared" si="0"/>
        <v>840778.93</v>
      </c>
      <c r="H5" s="46">
        <f t="shared" si="0"/>
        <v>477967.12999999977</v>
      </c>
    </row>
    <row r="6" spans="1:8" x14ac:dyDescent="0.2">
      <c r="A6" s="47" t="s">
        <v>122</v>
      </c>
      <c r="B6" s="48"/>
      <c r="C6" s="10"/>
      <c r="D6" s="10"/>
      <c r="E6" s="10"/>
      <c r="F6" s="10"/>
      <c r="G6" s="10"/>
      <c r="H6" s="10"/>
    </row>
    <row r="7" spans="1:8" x14ac:dyDescent="0.2">
      <c r="A7" s="49"/>
      <c r="B7" s="50" t="s">
        <v>123</v>
      </c>
      <c r="C7" s="10"/>
      <c r="D7" s="10"/>
      <c r="E7" s="10"/>
      <c r="F7" s="10"/>
      <c r="G7" s="10"/>
      <c r="H7" s="10"/>
    </row>
    <row r="8" spans="1:8" x14ac:dyDescent="0.2">
      <c r="A8" s="49"/>
      <c r="B8" s="50" t="s">
        <v>124</v>
      </c>
      <c r="C8" s="10"/>
      <c r="D8" s="10"/>
      <c r="E8" s="10"/>
      <c r="F8" s="10"/>
      <c r="G8" s="10"/>
      <c r="H8" s="10"/>
    </row>
    <row r="9" spans="1:8" x14ac:dyDescent="0.2">
      <c r="A9" s="49"/>
      <c r="B9" s="50" t="s">
        <v>125</v>
      </c>
      <c r="C9" s="9">
        <v>1308914.6399999999</v>
      </c>
      <c r="D9" s="9">
        <v>9831.42</v>
      </c>
      <c r="E9" s="10">
        <f>+C9+D9</f>
        <v>1318746.0599999998</v>
      </c>
      <c r="F9" s="9">
        <v>840778.93</v>
      </c>
      <c r="G9" s="9">
        <v>840778.93</v>
      </c>
      <c r="H9" s="10">
        <f>+E9-G9</f>
        <v>477967.12999999977</v>
      </c>
    </row>
    <row r="10" spans="1:8" x14ac:dyDescent="0.2">
      <c r="A10" s="49"/>
      <c r="B10" s="50" t="s">
        <v>126</v>
      </c>
      <c r="C10" s="10"/>
      <c r="D10" s="10"/>
      <c r="E10" s="10"/>
      <c r="F10" s="10"/>
      <c r="G10" s="10"/>
      <c r="H10" s="10"/>
    </row>
    <row r="11" spans="1:8" x14ac:dyDescent="0.2">
      <c r="A11" s="49"/>
      <c r="B11" s="50" t="s">
        <v>127</v>
      </c>
      <c r="C11" s="10"/>
      <c r="D11" s="10"/>
      <c r="E11" s="10"/>
      <c r="F11" s="10"/>
      <c r="G11" s="10"/>
      <c r="H11" s="10"/>
    </row>
    <row r="12" spans="1:8" x14ac:dyDescent="0.2">
      <c r="A12" s="49"/>
      <c r="B12" s="50" t="s">
        <v>128</v>
      </c>
      <c r="C12" s="10"/>
      <c r="D12" s="10"/>
      <c r="E12" s="10"/>
      <c r="F12" s="10"/>
      <c r="G12" s="10"/>
      <c r="H12" s="10"/>
    </row>
    <row r="13" spans="1:8" x14ac:dyDescent="0.2">
      <c r="A13" s="49"/>
      <c r="B13" s="50" t="s">
        <v>129</v>
      </c>
      <c r="C13" s="10"/>
      <c r="D13" s="10"/>
      <c r="E13" s="10"/>
      <c r="F13" s="10"/>
      <c r="G13" s="10"/>
      <c r="H13" s="10"/>
    </row>
    <row r="14" spans="1:8" x14ac:dyDescent="0.2">
      <c r="A14" s="49"/>
      <c r="B14" s="50" t="s">
        <v>68</v>
      </c>
      <c r="C14" s="10"/>
      <c r="D14" s="10"/>
      <c r="E14" s="10"/>
      <c r="F14" s="10"/>
      <c r="G14" s="10"/>
      <c r="H14" s="10"/>
    </row>
    <row r="15" spans="1:8" x14ac:dyDescent="0.2">
      <c r="A15" s="51"/>
      <c r="B15" s="50"/>
      <c r="C15" s="10"/>
      <c r="D15" s="10"/>
      <c r="E15" s="10"/>
      <c r="F15" s="10"/>
      <c r="G15" s="10"/>
      <c r="H15" s="10"/>
    </row>
    <row r="16" spans="1:8" x14ac:dyDescent="0.2">
      <c r="A16" s="47" t="s">
        <v>130</v>
      </c>
      <c r="B16" s="52"/>
      <c r="C16" s="53">
        <f>SUM(C17:C21)</f>
        <v>103970740.92</v>
      </c>
      <c r="D16" s="53">
        <f t="shared" ref="D16:H16" si="1">SUM(D17:D21)</f>
        <v>9471109.2300000004</v>
      </c>
      <c r="E16" s="53">
        <f t="shared" si="1"/>
        <v>113441850.15000001</v>
      </c>
      <c r="F16" s="53">
        <f t="shared" si="1"/>
        <v>68654171.269999996</v>
      </c>
      <c r="G16" s="53">
        <f t="shared" si="1"/>
        <v>68654171.269999996</v>
      </c>
      <c r="H16" s="53">
        <f t="shared" si="1"/>
        <v>44787678.88000001</v>
      </c>
    </row>
    <row r="17" spans="1:8" x14ac:dyDescent="0.2">
      <c r="A17" s="49"/>
      <c r="B17" s="50" t="s">
        <v>131</v>
      </c>
      <c r="C17" s="10"/>
      <c r="D17" s="10"/>
      <c r="E17" s="10"/>
      <c r="F17" s="10"/>
      <c r="G17" s="10"/>
      <c r="H17" s="10"/>
    </row>
    <row r="18" spans="1:8" x14ac:dyDescent="0.2">
      <c r="A18" s="49"/>
      <c r="B18" s="50" t="s">
        <v>132</v>
      </c>
      <c r="C18" s="10"/>
      <c r="D18" s="10"/>
      <c r="E18" s="10"/>
      <c r="F18" s="10"/>
      <c r="G18" s="10"/>
      <c r="H18" s="10"/>
    </row>
    <row r="19" spans="1:8" x14ac:dyDescent="0.2">
      <c r="A19" s="49"/>
      <c r="B19" s="50" t="s">
        <v>133</v>
      </c>
      <c r="C19" s="10"/>
      <c r="D19" s="10"/>
      <c r="E19" s="10"/>
      <c r="F19" s="10"/>
      <c r="G19" s="10"/>
      <c r="H19" s="10"/>
    </row>
    <row r="20" spans="1:8" x14ac:dyDescent="0.2">
      <c r="A20" s="49"/>
      <c r="B20" s="50" t="s">
        <v>134</v>
      </c>
      <c r="C20" s="10"/>
      <c r="D20" s="10"/>
      <c r="E20" s="9"/>
      <c r="F20" s="10"/>
      <c r="G20" s="10"/>
      <c r="H20" s="10"/>
    </row>
    <row r="21" spans="1:8" x14ac:dyDescent="0.2">
      <c r="A21" s="49"/>
      <c r="B21" s="50" t="s">
        <v>135</v>
      </c>
      <c r="C21" s="9">
        <v>103970740.92</v>
      </c>
      <c r="D21" s="9">
        <v>9471109.2300000004</v>
      </c>
      <c r="E21" s="9">
        <f>+C21+D21</f>
        <v>113441850.15000001</v>
      </c>
      <c r="F21" s="9">
        <v>68654171.269999996</v>
      </c>
      <c r="G21" s="9">
        <v>68654171.269999996</v>
      </c>
      <c r="H21" s="10">
        <f>+E21-G21</f>
        <v>44787678.88000001</v>
      </c>
    </row>
    <row r="22" spans="1:8" ht="12.75" x14ac:dyDescent="0.2">
      <c r="A22" s="49"/>
      <c r="B22" s="50" t="s">
        <v>136</v>
      </c>
      <c r="C22" s="54"/>
      <c r="D22" s="54"/>
      <c r="E22" s="54"/>
      <c r="F22" s="55"/>
      <c r="G22" s="54"/>
      <c r="H22" s="54"/>
    </row>
    <row r="23" spans="1:8" x14ac:dyDescent="0.2">
      <c r="A23" s="49"/>
      <c r="B23" s="50" t="s">
        <v>137</v>
      </c>
      <c r="C23" s="10"/>
      <c r="D23" s="10"/>
      <c r="E23" s="10"/>
      <c r="F23" s="10"/>
      <c r="G23" s="10"/>
      <c r="H23" s="10"/>
    </row>
    <row r="24" spans="1:8" x14ac:dyDescent="0.2">
      <c r="A24" s="51"/>
      <c r="B24" s="50"/>
      <c r="C24" s="10"/>
      <c r="D24" s="10"/>
      <c r="E24" s="10"/>
      <c r="F24" s="10"/>
      <c r="G24" s="10"/>
      <c r="H24" s="10"/>
    </row>
    <row r="25" spans="1:8" x14ac:dyDescent="0.2">
      <c r="A25" s="47" t="s">
        <v>138</v>
      </c>
      <c r="B25" s="52"/>
      <c r="C25" s="10"/>
      <c r="D25" s="10"/>
      <c r="E25" s="10"/>
      <c r="F25" s="10"/>
      <c r="G25" s="10"/>
      <c r="H25" s="10"/>
    </row>
    <row r="26" spans="1:8" x14ac:dyDescent="0.2">
      <c r="A26" s="49"/>
      <c r="B26" s="50" t="s">
        <v>139</v>
      </c>
      <c r="C26" s="10"/>
      <c r="D26" s="10"/>
      <c r="E26" s="10"/>
      <c r="F26" s="10"/>
      <c r="G26" s="10"/>
      <c r="H26" s="10"/>
    </row>
    <row r="27" spans="1:8" x14ac:dyDescent="0.2">
      <c r="A27" s="49"/>
      <c r="B27" s="50" t="s">
        <v>140</v>
      </c>
      <c r="C27" s="10"/>
      <c r="D27" s="10"/>
      <c r="E27" s="10"/>
      <c r="F27" s="10"/>
      <c r="G27" s="10"/>
      <c r="H27" s="10"/>
    </row>
    <row r="28" spans="1:8" x14ac:dyDescent="0.2">
      <c r="A28" s="49"/>
      <c r="B28" s="50" t="s">
        <v>141</v>
      </c>
      <c r="C28" s="10"/>
      <c r="D28" s="10"/>
      <c r="E28" s="10"/>
      <c r="F28" s="10"/>
      <c r="G28" s="10"/>
      <c r="H28" s="10"/>
    </row>
    <row r="29" spans="1:8" x14ac:dyDescent="0.2">
      <c r="A29" s="49"/>
      <c r="B29" s="50" t="s">
        <v>142</v>
      </c>
      <c r="C29" s="10"/>
      <c r="D29" s="10"/>
      <c r="E29" s="10"/>
      <c r="F29" s="10"/>
      <c r="G29" s="10"/>
      <c r="H29" s="10"/>
    </row>
    <row r="30" spans="1:8" x14ac:dyDescent="0.2">
      <c r="A30" s="49"/>
      <c r="B30" s="50" t="s">
        <v>143</v>
      </c>
      <c r="C30" s="10"/>
      <c r="D30" s="10"/>
      <c r="E30" s="10"/>
      <c r="F30" s="10"/>
      <c r="G30" s="10"/>
      <c r="H30" s="10"/>
    </row>
    <row r="31" spans="1:8" x14ac:dyDescent="0.2">
      <c r="A31" s="49"/>
      <c r="B31" s="50" t="s">
        <v>144</v>
      </c>
      <c r="C31" s="10"/>
      <c r="D31" s="10"/>
      <c r="E31" s="10"/>
      <c r="F31" s="10"/>
      <c r="G31" s="10"/>
      <c r="H31" s="10"/>
    </row>
    <row r="32" spans="1:8" x14ac:dyDescent="0.2">
      <c r="A32" s="49"/>
      <c r="B32" s="50" t="s">
        <v>145</v>
      </c>
      <c r="C32" s="10"/>
      <c r="D32" s="10"/>
      <c r="E32" s="10"/>
      <c r="F32" s="10"/>
      <c r="G32" s="10"/>
      <c r="H32" s="10"/>
    </row>
    <row r="33" spans="1:8" x14ac:dyDescent="0.2">
      <c r="A33" s="49"/>
      <c r="B33" s="50" t="s">
        <v>146</v>
      </c>
      <c r="C33" s="10"/>
      <c r="D33" s="10"/>
      <c r="E33" s="10"/>
      <c r="F33" s="10"/>
      <c r="G33" s="10"/>
      <c r="H33" s="10"/>
    </row>
    <row r="34" spans="1:8" x14ac:dyDescent="0.2">
      <c r="A34" s="49"/>
      <c r="B34" s="50" t="s">
        <v>147</v>
      </c>
      <c r="C34" s="10"/>
      <c r="D34" s="10"/>
      <c r="E34" s="10"/>
      <c r="F34" s="10"/>
      <c r="G34" s="10"/>
      <c r="H34" s="10"/>
    </row>
    <row r="35" spans="1:8" x14ac:dyDescent="0.2">
      <c r="A35" s="51"/>
      <c r="B35" s="50"/>
      <c r="C35" s="10"/>
      <c r="D35" s="10"/>
      <c r="E35" s="10"/>
      <c r="F35" s="10"/>
      <c r="G35" s="10"/>
      <c r="H35" s="10"/>
    </row>
    <row r="36" spans="1:8" x14ac:dyDescent="0.2">
      <c r="A36" s="47" t="s">
        <v>148</v>
      </c>
      <c r="B36" s="52"/>
      <c r="C36" s="10"/>
      <c r="D36" s="10"/>
      <c r="E36" s="10"/>
      <c r="F36" s="10"/>
      <c r="G36" s="10"/>
      <c r="H36" s="10"/>
    </row>
    <row r="37" spans="1:8" x14ac:dyDescent="0.2">
      <c r="A37" s="49"/>
      <c r="B37" s="50" t="s">
        <v>149</v>
      </c>
      <c r="C37" s="10"/>
      <c r="D37" s="10"/>
      <c r="E37" s="10"/>
      <c r="F37" s="10"/>
      <c r="G37" s="10"/>
      <c r="H37" s="10"/>
    </row>
    <row r="38" spans="1:8" ht="22.5" x14ac:dyDescent="0.2">
      <c r="A38" s="49"/>
      <c r="B38" s="50" t="s">
        <v>150</v>
      </c>
      <c r="C38" s="10"/>
      <c r="D38" s="10"/>
      <c r="E38" s="10"/>
      <c r="F38" s="10"/>
      <c r="G38" s="10"/>
      <c r="H38" s="10"/>
    </row>
    <row r="39" spans="1:8" x14ac:dyDescent="0.2">
      <c r="A39" s="49"/>
      <c r="B39" s="50" t="s">
        <v>151</v>
      </c>
      <c r="C39" s="10"/>
      <c r="D39" s="10"/>
      <c r="E39" s="10"/>
      <c r="F39" s="10"/>
      <c r="G39" s="10"/>
      <c r="H39" s="10"/>
    </row>
    <row r="40" spans="1:8" x14ac:dyDescent="0.2">
      <c r="A40" s="49"/>
      <c r="B40" s="50" t="s">
        <v>152</v>
      </c>
      <c r="C40" s="10"/>
      <c r="D40" s="10"/>
      <c r="E40" s="10"/>
      <c r="F40" s="10"/>
      <c r="G40" s="10"/>
      <c r="H40" s="10"/>
    </row>
    <row r="41" spans="1:8" x14ac:dyDescent="0.2">
      <c r="A41" s="51"/>
      <c r="B41" s="50"/>
      <c r="C41" s="10"/>
      <c r="D41" s="10"/>
      <c r="E41" s="10"/>
      <c r="F41" s="10"/>
      <c r="G41" s="10"/>
      <c r="H41" s="10"/>
    </row>
    <row r="42" spans="1:8" ht="12.75" x14ac:dyDescent="0.2">
      <c r="A42" s="56"/>
      <c r="B42" s="57" t="s">
        <v>18</v>
      </c>
      <c r="C42" s="58">
        <f>C5+C16</f>
        <v>105279655.56</v>
      </c>
      <c r="D42" s="58">
        <f t="shared" ref="D42:H42" si="2">D5+D16</f>
        <v>9480940.6500000004</v>
      </c>
      <c r="E42" s="58">
        <f t="shared" si="2"/>
        <v>114760596.21000001</v>
      </c>
      <c r="F42" s="58">
        <f t="shared" si="2"/>
        <v>69494950.200000003</v>
      </c>
      <c r="G42" s="58">
        <f t="shared" si="2"/>
        <v>69494950.200000003</v>
      </c>
      <c r="H42" s="58">
        <f t="shared" si="2"/>
        <v>45265646.010000013</v>
      </c>
    </row>
    <row r="43" spans="1:8" x14ac:dyDescent="0.2">
      <c r="A43" s="42"/>
      <c r="B43" s="42"/>
      <c r="C43" s="42"/>
      <c r="D43" s="42"/>
      <c r="E43" s="42"/>
      <c r="F43" s="42"/>
      <c r="G43" s="42"/>
      <c r="H43" s="42"/>
    </row>
    <row r="44" spans="1:8" x14ac:dyDescent="0.2">
      <c r="A44" s="42" t="s">
        <v>119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2"/>
      <c r="B45" s="42"/>
      <c r="C45" s="42"/>
      <c r="D45" s="42"/>
      <c r="E45" s="42"/>
      <c r="F45" s="42"/>
      <c r="G45" s="42"/>
      <c r="H45" s="42"/>
    </row>
    <row r="54" spans="2:9" x14ac:dyDescent="0.2">
      <c r="B54" s="79" t="s">
        <v>113</v>
      </c>
      <c r="C54" s="79"/>
      <c r="E54" s="80" t="s">
        <v>153</v>
      </c>
      <c r="F54" s="80"/>
      <c r="G54" s="80"/>
    </row>
    <row r="55" spans="2:9" ht="15" customHeight="1" x14ac:dyDescent="0.2">
      <c r="B55" s="60" t="s">
        <v>114</v>
      </c>
      <c r="C55" s="60"/>
      <c r="E55" s="60" t="s">
        <v>37</v>
      </c>
      <c r="F55" s="60"/>
      <c r="G55" s="60"/>
    </row>
    <row r="56" spans="2:9" ht="15" customHeight="1" x14ac:dyDescent="0.2">
      <c r="B56" s="60" t="s">
        <v>38</v>
      </c>
      <c r="C56" s="60"/>
      <c r="E56" s="60" t="s">
        <v>39</v>
      </c>
      <c r="F56" s="60"/>
      <c r="G56" s="60"/>
      <c r="H56" s="59"/>
      <c r="I56" s="59"/>
    </row>
  </sheetData>
  <sheetProtection formatCells="0" formatColumns="0" formatRows="0" autoFilter="0"/>
  <mergeCells count="10">
    <mergeCell ref="B55:C55"/>
    <mergeCell ref="E55:G55"/>
    <mergeCell ref="B56:C56"/>
    <mergeCell ref="E56:G56"/>
    <mergeCell ref="A1:H1"/>
    <mergeCell ref="A2:B4"/>
    <mergeCell ref="C2:G2"/>
    <mergeCell ref="H2:H3"/>
    <mergeCell ref="B54:C54"/>
    <mergeCell ref="E54:G54"/>
  </mergeCells>
  <printOptions horizontalCentered="1"/>
  <pageMargins left="0.19685039370078741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 </vt:lpstr>
      <vt:lpstr>COG</vt:lpstr>
      <vt:lpstr>CTG</vt:lpstr>
      <vt:lpstr>CFG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2022-10-10T20:55:07Z</dcterms:created>
  <dcterms:modified xsi:type="dcterms:W3CDTF">2022-10-14T21:41:20Z</dcterms:modified>
</cp:coreProperties>
</file>