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O43" i="1"/>
  <c r="P35" i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  <c r="O40" i="1" l="1"/>
  <c r="P40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<sst xmlns="http://schemas.openxmlformats.org/spreadsheetml/2006/main" count="68" uniqueCount="59">
  <si>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</si>
  <si>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2019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</si>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</sst>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topLeftCell="A18" zoomScaleNormal="100" workbookViewId="0">
      <selection activeCell="O53" sqref="O5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51834058.18</v>
      </c>
      <c r="H14" s="35">
        <f>SUM(H15:H25)</f>
        <v>105585915.79000001</v>
      </c>
      <c r="I14" s="31"/>
      <c r="J14" s="31"/>
      <c r="K14" s="33" t="s">
        <v>8</v>
      </c>
      <c r="L14" s="33"/>
      <c r="M14" s="33"/>
      <c r="N14" s="33"/>
      <c r="O14" s="35">
        <f>SUM(O15:O17)</f>
        <v>2417780.1</v>
      </c>
      <c r="P14" s="35">
        <f>SUM(P15:P17)</f>
        <v>784559.08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9">
        <v>132224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2417780.1</v>
      </c>
      <c r="P17" s="39">
        <v>652335.07999999996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7">
        <v>0</v>
      </c>
      <c r="H19" s="39">
        <v>6311650.2599999998</v>
      </c>
      <c r="I19" s="31"/>
      <c r="J19" s="31"/>
      <c r="K19" s="41" t="s">
        <v>17</v>
      </c>
      <c r="L19" s="41"/>
      <c r="M19" s="41"/>
      <c r="N19" s="41"/>
      <c r="O19" s="35">
        <f>SUM(O20:O22)</f>
        <v>819302.6399999999</v>
      </c>
      <c r="P19" s="35">
        <f>SUM(P20:P22)</f>
        <v>-823258.44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1587854.95</v>
      </c>
      <c r="I20" s="31"/>
      <c r="J20" s="31"/>
      <c r="K20" s="28"/>
      <c r="L20" s="40" t="s">
        <v>10</v>
      </c>
      <c r="M20" s="40"/>
      <c r="N20" s="40"/>
      <c r="O20" s="39">
        <v>-1163006.02</v>
      </c>
      <c r="P20" s="42">
        <v>0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9">
        <v>3168127.4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1982308.66</v>
      </c>
      <c r="P21" s="39">
        <v>-823258.44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7">
        <v>21344185</v>
      </c>
      <c r="H23" s="39">
        <v>42999358</v>
      </c>
      <c r="I23" s="31"/>
      <c r="J23" s="31"/>
      <c r="K23" s="33" t="s">
        <v>23</v>
      </c>
      <c r="L23" s="33"/>
      <c r="M23" s="33"/>
      <c r="N23" s="33"/>
      <c r="O23" s="35">
        <f>(O14-O19)</f>
        <v>1598477.4600000002</v>
      </c>
      <c r="P23" s="35">
        <f>(P14-P19)</f>
        <v>1607817.52</v>
      </c>
      <c r="Q23" s="29"/>
    </row>
    <row r="24" spans="1:17" ht="15" customHeight="1" x14ac:dyDescent="0.25">
      <c r="A24" s="30"/>
      <c r="B24" s="31"/>
      <c r="C24" s="40"/>
      <c r="D24" s="36" t="s">
        <v>24</v>
      </c>
      <c r="E24" s="36"/>
      <c r="F24" s="36"/>
      <c r="G24" s="39">
        <v>26798214.789999999</v>
      </c>
      <c r="H24" s="37">
        <v>53753208.520000003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523530.99</v>
      </c>
      <c r="H25" s="39">
        <v>933844.06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45161600.279999994</v>
      </c>
      <c r="H27" s="35">
        <f>SUM(H28:H46)</f>
        <v>104006897.63999999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34994418.189999998</v>
      </c>
      <c r="H28" s="39">
        <v>76908601.959999993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1608552.91</v>
      </c>
      <c r="H29" s="39">
        <v>6151360.1299999999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8212808.1799999997</v>
      </c>
      <c r="H30" s="39">
        <v>19532874.27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4201900.05</v>
      </c>
      <c r="P34" s="35">
        <f>P35+P38</f>
        <v>2312251.9500000002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345821</v>
      </c>
      <c r="H35" s="37">
        <v>1414061.28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4201900.05</v>
      </c>
      <c r="P38" s="37">
        <v>2312251.9500000002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39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-4201900.05</v>
      </c>
      <c r="P40" s="35">
        <f>P28-P34</f>
        <v>-2312251.9500000002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4069035.3100000024</v>
      </c>
      <c r="P43" s="45">
        <f>P48-P47</f>
        <v>874583.71999999881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23240767.469999999</v>
      </c>
      <c r="P47" s="47">
        <v>22366183.75</v>
      </c>
      <c r="Q47" s="29"/>
    </row>
    <row r="48" spans="1:17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6672457.900000006</v>
      </c>
      <c r="H48" s="45">
        <f>H14-H27</f>
        <v>1579018.1500000209</v>
      </c>
      <c r="I48" s="49"/>
      <c r="J48" s="44" t="s">
        <v>53</v>
      </c>
      <c r="K48" s="44"/>
      <c r="L48" s="44"/>
      <c r="M48" s="44"/>
      <c r="N48" s="44"/>
      <c r="O48" s="47">
        <v>27309802.780000001</v>
      </c>
      <c r="P48" s="47">
        <v>23240767.469999999</v>
      </c>
      <c r="Q48" s="50"/>
    </row>
    <row r="49" spans="1:18" s="51" customFormat="1" x14ac:dyDescent="0.2">
      <c r="A49" s="48"/>
      <c r="B49" s="49"/>
      <c r="C49" s="41"/>
      <c r="D49" s="41"/>
      <c r="E49" s="41"/>
      <c r="F49" s="41"/>
      <c r="G49" s="45"/>
      <c r="H49" s="45"/>
      <c r="I49" s="49"/>
      <c r="O49" s="52"/>
      <c r="Q49" s="50"/>
    </row>
    <row r="50" spans="1:18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0"/>
      <c r="P52" s="4"/>
      <c r="Q52" s="4"/>
    </row>
    <row r="53" spans="1:18" ht="15" customHeight="1" x14ac:dyDescent="0.2">
      <c r="A53" s="4"/>
      <c r="B53" s="61" t="s">
        <v>54</v>
      </c>
      <c r="C53" s="62"/>
      <c r="D53" s="62"/>
      <c r="E53" s="62"/>
      <c r="F53" s="62"/>
      <c r="G53" s="62"/>
      <c r="H53" s="62"/>
      <c r="I53" s="62"/>
      <c r="J53" s="62"/>
      <c r="K53" s="4"/>
      <c r="L53" s="4"/>
      <c r="M53" s="4"/>
      <c r="N53" s="4"/>
      <c r="O53" s="63"/>
      <c r="P53" s="63"/>
      <c r="Q53" s="63"/>
      <c r="R53" s="63"/>
    </row>
    <row r="54" spans="1:18" ht="22.5" customHeight="1" x14ac:dyDescent="0.2">
      <c r="A54" s="4"/>
      <c r="B54" s="62"/>
      <c r="C54" s="64"/>
      <c r="D54" s="65"/>
      <c r="E54" s="65"/>
      <c r="F54" s="4"/>
      <c r="G54" s="66"/>
      <c r="H54" s="64"/>
      <c r="I54" s="65"/>
      <c r="J54" s="65"/>
      <c r="K54" s="4"/>
      <c r="L54" s="4"/>
      <c r="M54" s="4"/>
      <c r="N54" s="4"/>
      <c r="O54" s="63"/>
      <c r="P54" s="4"/>
      <c r="Q54" s="4"/>
    </row>
    <row r="55" spans="1:18" ht="29.25" customHeight="1" x14ac:dyDescent="0.2">
      <c r="A55" s="4"/>
      <c r="B55" s="62"/>
      <c r="C55" s="64"/>
      <c r="D55" s="67"/>
      <c r="E55" s="67"/>
      <c r="F55" s="67"/>
      <c r="G55" s="68"/>
      <c r="H55" s="64"/>
      <c r="I55" s="65"/>
      <c r="J55" s="65"/>
      <c r="K55" s="4"/>
      <c r="L55" s="69"/>
      <c r="M55" s="70"/>
      <c r="N55" s="70"/>
      <c r="O55" s="70"/>
      <c r="P55" s="60"/>
      <c r="Q55" s="4"/>
    </row>
    <row r="56" spans="1:18" ht="14.1" customHeight="1" x14ac:dyDescent="0.2">
      <c r="A56" s="4"/>
      <c r="B56" s="71"/>
      <c r="C56" s="4"/>
      <c r="D56" s="72" t="s">
        <v>55</v>
      </c>
      <c r="E56" s="72"/>
      <c r="F56" s="72"/>
      <c r="G56" s="69"/>
      <c r="H56" s="4"/>
      <c r="I56" s="73"/>
      <c r="J56" s="4"/>
      <c r="K56" s="6"/>
      <c r="L56" s="74"/>
      <c r="M56" s="75" t="s">
        <v>56</v>
      </c>
      <c r="N56" s="75"/>
      <c r="O56" s="75"/>
      <c r="P56" s="4"/>
      <c r="Q56" s="4"/>
    </row>
    <row r="57" spans="1:18" ht="49.5" customHeight="1" x14ac:dyDescent="0.2">
      <c r="A57" s="4"/>
      <c r="B57" s="76"/>
      <c r="C57" s="4"/>
      <c r="D57" s="77" t="s">
        <v>57</v>
      </c>
      <c r="E57" s="77"/>
      <c r="F57" s="77"/>
      <c r="G57" s="78"/>
      <c r="H57" s="4"/>
      <c r="I57" s="73"/>
      <c r="J57" s="4"/>
      <c r="L57" s="79"/>
      <c r="M57" s="77" t="s">
        <v>58</v>
      </c>
      <c r="N57" s="77"/>
      <c r="O57" s="77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2019-07-10T15:10:02Z</dcterms:created>
  <dcterms:modified xsi:type="dcterms:W3CDTF">2019-07-10T15:10:37Z</dcterms:modified>
</cp:coreProperties>
</file>