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\"/>
    </mc:Choice>
  </mc:AlternateContent>
  <bookViews>
    <workbookView xWindow="0" yWindow="0" windowWidth="28800" windowHeight="123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E150" i="1"/>
  <c r="H150" i="1" s="1"/>
  <c r="E149" i="1"/>
  <c r="H149" i="1" s="1"/>
  <c r="H148" i="1"/>
  <c r="E148" i="1"/>
  <c r="E147" i="1"/>
  <c r="H147" i="1" s="1"/>
  <c r="E146" i="1"/>
  <c r="H146" i="1" s="1"/>
  <c r="G145" i="1"/>
  <c r="F145" i="1"/>
  <c r="D145" i="1"/>
  <c r="C145" i="1"/>
  <c r="H144" i="1"/>
  <c r="E144" i="1"/>
  <c r="E143" i="1"/>
  <c r="H143" i="1" s="1"/>
  <c r="E142" i="1"/>
  <c r="H142" i="1" s="1"/>
  <c r="G141" i="1"/>
  <c r="F141" i="1"/>
  <c r="D141" i="1"/>
  <c r="C141" i="1"/>
  <c r="H140" i="1"/>
  <c r="E140" i="1"/>
  <c r="E139" i="1"/>
  <c r="H139" i="1" s="1"/>
  <c r="E138" i="1"/>
  <c r="H138" i="1" s="1"/>
  <c r="E137" i="1"/>
  <c r="H137" i="1" s="1"/>
  <c r="H136" i="1"/>
  <c r="E136" i="1"/>
  <c r="E135" i="1"/>
  <c r="H135" i="1" s="1"/>
  <c r="E134" i="1"/>
  <c r="E132" i="1" s="1"/>
  <c r="H132" i="1" s="1"/>
  <c r="E133" i="1"/>
  <c r="H133" i="1" s="1"/>
  <c r="G132" i="1"/>
  <c r="F132" i="1"/>
  <c r="D132" i="1"/>
  <c r="C132" i="1"/>
  <c r="E131" i="1"/>
  <c r="H131" i="1" s="1"/>
  <c r="H130" i="1"/>
  <c r="E130" i="1"/>
  <c r="E128" i="1" s="1"/>
  <c r="H128" i="1" s="1"/>
  <c r="E129" i="1"/>
  <c r="H129" i="1" s="1"/>
  <c r="G128" i="1"/>
  <c r="F128" i="1"/>
  <c r="D128" i="1"/>
  <c r="C128" i="1"/>
  <c r="E127" i="1"/>
  <c r="H127" i="1" s="1"/>
  <c r="E126" i="1"/>
  <c r="H126" i="1" s="1"/>
  <c r="E125" i="1"/>
  <c r="H125" i="1" s="1"/>
  <c r="H124" i="1"/>
  <c r="E124" i="1"/>
  <c r="E123" i="1"/>
  <c r="H123" i="1" s="1"/>
  <c r="E122" i="1"/>
  <c r="H122" i="1" s="1"/>
  <c r="E121" i="1"/>
  <c r="H121" i="1" s="1"/>
  <c r="H120" i="1"/>
  <c r="E120" i="1"/>
  <c r="E119" i="1"/>
  <c r="H119" i="1" s="1"/>
  <c r="G118" i="1"/>
  <c r="F118" i="1"/>
  <c r="D118" i="1"/>
  <c r="C118" i="1"/>
  <c r="E117" i="1"/>
  <c r="H117" i="1" s="1"/>
  <c r="E116" i="1"/>
  <c r="H116" i="1" s="1"/>
  <c r="E115" i="1"/>
  <c r="H115" i="1" s="1"/>
  <c r="H114" i="1"/>
  <c r="E114" i="1"/>
  <c r="E113" i="1"/>
  <c r="H113" i="1" s="1"/>
  <c r="E112" i="1"/>
  <c r="H112" i="1" s="1"/>
  <c r="E111" i="1"/>
  <c r="H111" i="1" s="1"/>
  <c r="H110" i="1"/>
  <c r="E110" i="1"/>
  <c r="E109" i="1"/>
  <c r="H109" i="1" s="1"/>
  <c r="G108" i="1"/>
  <c r="F108" i="1"/>
  <c r="D108" i="1"/>
  <c r="C108" i="1"/>
  <c r="E107" i="1"/>
  <c r="H107" i="1" s="1"/>
  <c r="E106" i="1"/>
  <c r="H106" i="1" s="1"/>
  <c r="E105" i="1"/>
  <c r="H105" i="1" s="1"/>
  <c r="H104" i="1"/>
  <c r="E104" i="1"/>
  <c r="E103" i="1"/>
  <c r="H103" i="1" s="1"/>
  <c r="E102" i="1"/>
  <c r="H102" i="1" s="1"/>
  <c r="E101" i="1"/>
  <c r="H101" i="1" s="1"/>
  <c r="H100" i="1"/>
  <c r="E100" i="1"/>
  <c r="E99" i="1"/>
  <c r="H99" i="1" s="1"/>
  <c r="G98" i="1"/>
  <c r="F98" i="1"/>
  <c r="D98" i="1"/>
  <c r="C98" i="1"/>
  <c r="E97" i="1"/>
  <c r="H97" i="1" s="1"/>
  <c r="E96" i="1"/>
  <c r="H96" i="1" s="1"/>
  <c r="E95" i="1"/>
  <c r="H95" i="1" s="1"/>
  <c r="H94" i="1"/>
  <c r="E94" i="1"/>
  <c r="E93" i="1"/>
  <c r="H93" i="1" s="1"/>
  <c r="E92" i="1"/>
  <c r="H92" i="1" s="1"/>
  <c r="E91" i="1"/>
  <c r="H91" i="1" s="1"/>
  <c r="H90" i="1"/>
  <c r="E90" i="1"/>
  <c r="E89" i="1"/>
  <c r="H89" i="1" s="1"/>
  <c r="G88" i="1"/>
  <c r="F88" i="1"/>
  <c r="D88" i="1"/>
  <c r="C88" i="1"/>
  <c r="E87" i="1"/>
  <c r="H87" i="1" s="1"/>
  <c r="E86" i="1"/>
  <c r="H86" i="1" s="1"/>
  <c r="E85" i="1"/>
  <c r="H85" i="1" s="1"/>
  <c r="H84" i="1"/>
  <c r="E84" i="1"/>
  <c r="E83" i="1"/>
  <c r="H83" i="1" s="1"/>
  <c r="E82" i="1"/>
  <c r="E80" i="1" s="1"/>
  <c r="E81" i="1"/>
  <c r="H81" i="1" s="1"/>
  <c r="G80" i="1"/>
  <c r="F80" i="1"/>
  <c r="D80" i="1"/>
  <c r="D79" i="1" s="1"/>
  <c r="C80" i="1"/>
  <c r="G79" i="1"/>
  <c r="F79" i="1"/>
  <c r="C79" i="1"/>
  <c r="H77" i="1"/>
  <c r="E77" i="1"/>
  <c r="E76" i="1"/>
  <c r="H76" i="1" s="1"/>
  <c r="E75" i="1"/>
  <c r="H75" i="1" s="1"/>
  <c r="E74" i="1"/>
  <c r="H74" i="1" s="1"/>
  <c r="H73" i="1"/>
  <c r="E73" i="1"/>
  <c r="E72" i="1"/>
  <c r="H72" i="1" s="1"/>
  <c r="E71" i="1"/>
  <c r="H71" i="1" s="1"/>
  <c r="G70" i="1"/>
  <c r="F70" i="1"/>
  <c r="D70" i="1"/>
  <c r="C70" i="1"/>
  <c r="H69" i="1"/>
  <c r="E69" i="1"/>
  <c r="E68" i="1"/>
  <c r="H68" i="1" s="1"/>
  <c r="E67" i="1"/>
  <c r="H67" i="1" s="1"/>
  <c r="G66" i="1"/>
  <c r="F66" i="1"/>
  <c r="D66" i="1"/>
  <c r="C66" i="1"/>
  <c r="H65" i="1"/>
  <c r="E65" i="1"/>
  <c r="E64" i="1"/>
  <c r="H64" i="1" s="1"/>
  <c r="E63" i="1"/>
  <c r="H63" i="1" s="1"/>
  <c r="E62" i="1"/>
  <c r="H62" i="1" s="1"/>
  <c r="H61" i="1"/>
  <c r="E61" i="1"/>
  <c r="E60" i="1"/>
  <c r="H60" i="1" s="1"/>
  <c r="E59" i="1"/>
  <c r="E57" i="1" s="1"/>
  <c r="H57" i="1" s="1"/>
  <c r="E58" i="1"/>
  <c r="H58" i="1" s="1"/>
  <c r="G57" i="1"/>
  <c r="F57" i="1"/>
  <c r="D57" i="1"/>
  <c r="C57" i="1"/>
  <c r="E56" i="1"/>
  <c r="H56" i="1" s="1"/>
  <c r="E55" i="1"/>
  <c r="H55" i="1" s="1"/>
  <c r="E54" i="1"/>
  <c r="H54" i="1" s="1"/>
  <c r="G53" i="1"/>
  <c r="F53" i="1"/>
  <c r="D53" i="1"/>
  <c r="C53" i="1"/>
  <c r="E52" i="1"/>
  <c r="H52" i="1" s="1"/>
  <c r="E51" i="1"/>
  <c r="H51" i="1" s="1"/>
  <c r="E50" i="1"/>
  <c r="H50" i="1" s="1"/>
  <c r="H49" i="1"/>
  <c r="E49" i="1"/>
  <c r="E48" i="1"/>
  <c r="H48" i="1" s="1"/>
  <c r="E47" i="1"/>
  <c r="H47" i="1" s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6" i="1"/>
  <c r="H36" i="1" s="1"/>
  <c r="E35" i="1"/>
  <c r="E33" i="1" s="1"/>
  <c r="H33" i="1" s="1"/>
  <c r="E34" i="1"/>
  <c r="H34" i="1" s="1"/>
  <c r="G33" i="1"/>
  <c r="F33" i="1"/>
  <c r="D33" i="1"/>
  <c r="C33" i="1"/>
  <c r="E32" i="1"/>
  <c r="H32" i="1" s="1"/>
  <c r="E31" i="1"/>
  <c r="H31" i="1" s="1"/>
  <c r="E30" i="1"/>
  <c r="H30" i="1" s="1"/>
  <c r="H29" i="1"/>
  <c r="E29" i="1"/>
  <c r="E28" i="1"/>
  <c r="H28" i="1" s="1"/>
  <c r="E27" i="1"/>
  <c r="H27" i="1" s="1"/>
  <c r="E26" i="1"/>
  <c r="H26" i="1" s="1"/>
  <c r="H25" i="1"/>
  <c r="E25" i="1"/>
  <c r="E24" i="1"/>
  <c r="H24" i="1" s="1"/>
  <c r="G23" i="1"/>
  <c r="F23" i="1"/>
  <c r="E23" i="1"/>
  <c r="H23" i="1" s="1"/>
  <c r="D23" i="1"/>
  <c r="C23" i="1"/>
  <c r="C4" i="1" s="1"/>
  <c r="C154" i="1" s="1"/>
  <c r="E22" i="1"/>
  <c r="H22" i="1" s="1"/>
  <c r="H21" i="1"/>
  <c r="E21" i="1"/>
  <c r="E20" i="1"/>
  <c r="H20" i="1" s="1"/>
  <c r="E19" i="1"/>
  <c r="H19" i="1" s="1"/>
  <c r="E18" i="1"/>
  <c r="H18" i="1" s="1"/>
  <c r="H17" i="1"/>
  <c r="E17" i="1"/>
  <c r="E16" i="1"/>
  <c r="H16" i="1" s="1"/>
  <c r="E15" i="1"/>
  <c r="H15" i="1" s="1"/>
  <c r="E14" i="1"/>
  <c r="H14" i="1" s="1"/>
  <c r="G13" i="1"/>
  <c r="F13" i="1"/>
  <c r="D13" i="1"/>
  <c r="C13" i="1"/>
  <c r="E12" i="1"/>
  <c r="H12" i="1" s="1"/>
  <c r="E11" i="1"/>
  <c r="H11" i="1" s="1"/>
  <c r="E10" i="1"/>
  <c r="H10" i="1" s="1"/>
  <c r="H9" i="1"/>
  <c r="E9" i="1"/>
  <c r="E8" i="1"/>
  <c r="H8" i="1" s="1"/>
  <c r="E7" i="1"/>
  <c r="H7" i="1" s="1"/>
  <c r="H5" i="1" s="1"/>
  <c r="E6" i="1"/>
  <c r="H6" i="1" s="1"/>
  <c r="G5" i="1"/>
  <c r="F5" i="1"/>
  <c r="D5" i="1"/>
  <c r="D4" i="1" s="1"/>
  <c r="D154" i="1" s="1"/>
  <c r="C5" i="1"/>
  <c r="G4" i="1"/>
  <c r="G154" i="1" s="1"/>
  <c r="F4" i="1"/>
  <c r="F154" i="1" s="1"/>
  <c r="E5" i="1" l="1"/>
  <c r="E13" i="1"/>
  <c r="H13" i="1" s="1"/>
  <c r="H4" i="1" s="1"/>
  <c r="H35" i="1"/>
  <c r="E53" i="1"/>
  <c r="H53" i="1" s="1"/>
  <c r="H59" i="1"/>
  <c r="E66" i="1"/>
  <c r="H66" i="1" s="1"/>
  <c r="H82" i="1"/>
  <c r="H80" i="1" s="1"/>
  <c r="E98" i="1"/>
  <c r="H98" i="1" s="1"/>
  <c r="E118" i="1"/>
  <c r="H118" i="1" s="1"/>
  <c r="H134" i="1"/>
  <c r="E141" i="1"/>
  <c r="H141" i="1" s="1"/>
  <c r="E70" i="1"/>
  <c r="H70" i="1" s="1"/>
  <c r="E88" i="1"/>
  <c r="H88" i="1" s="1"/>
  <c r="E108" i="1"/>
  <c r="H108" i="1" s="1"/>
  <c r="E145" i="1"/>
  <c r="H145" i="1" s="1"/>
  <c r="E4" i="1" l="1"/>
  <c r="E79" i="1"/>
  <c r="H79" i="1"/>
  <c r="H154" i="1" s="1"/>
  <c r="E154" i="1" l="1"/>
</calcChain>
</file>

<file path=xl/sharedStrings.xml><?xml version="1.0" encoding="utf-8"?>
<sst xmlns="http://schemas.openxmlformats.org/spreadsheetml/2006/main" count="287" uniqueCount="214">
  <si>
    <t>UNIVERSIDAD TECNOLOGICA DEL NORTE DE GUANAJUATO
Clasificación por Objeto del Gasto (Capítulo y Concepto)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</si>
  <si>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</si>
  <si>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</si>
  <si>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</si>
  <si>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</si>
  <si>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</si>
  <si>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</si>
  <si>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</si>
  <si>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</si>
  <si>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</si>
  <si>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</si>
  <si>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</si>
  <si>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</si>
  <si>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</si>
  <si>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</si>
  <si>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</si>
  <si>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</si>
  <si>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</si>
  <si>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</si>
  <si>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</si>
  <si>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</si>
  <si>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</si>
  <si>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</si>
  <si>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</si>
  <si>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</si>
  <si>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</si>
  <si>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</si>
  <si>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</si>
  <si>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</si>
  <si>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</si>
  <si>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</si>
  <si>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</si>
  <si>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</si>
  <si>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</si>
  <si>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</si>
  <si>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</si>
  <si>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</si>
  <si>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</si>
  <si>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</si>
  <si>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</si>
  <si>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</si>
  <si>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</si>
  <si>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</si>
  <si>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</si>
  <si>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</si>
  <si>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</si>
  <si>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</si>
  <si>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</si>
  <si>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</si>
  <si>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</si>
  <si>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</si>
  <si>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</si>
  <si>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</si>
  <si>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</si>
  <si>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</si>
  <si>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</si>
  <si>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</si>
  <si>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</si>
  <si>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</si>
  <si>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</si>
  <si>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</si>
  <si>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</si>
  <si>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</si>
  <si>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</si>
  <si>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</si>
  <si>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</si>
  <si>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</si>
  <si>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</si>
  <si>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</si>
  <si>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</si>
  <si>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</si>
  <si>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</si>
  <si>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</si>
  <si>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</si>
  <si>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</si>
  <si>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</si>
  <si>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</si>
  <si>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</si>
  <si>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</si>
  <si>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</si>
  <si>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</si>
  <si>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</si>
  <si>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</si>
  <si>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</si>
  <si>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</si>
  <si>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</si>
  <si>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</si>
  <si>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</si>
  <si>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</si>
  <si>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</si>
  <si>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</si>
  <si>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</si>
  <si>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</si>
  <si>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</si>
  <si>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</si>
  <si>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</si>
  <si>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</si>
  <si>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</si>
  <si>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</si>
  <si>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</si>
  <si>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</si>
  <si>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</si>
  <si>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</si>
  <si>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</si>
  <si>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</si>
  <si>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</si>
  <si>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</si>
  <si>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</si>
  <si>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</si>
  <si>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</si>
  <si>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</si>
  <si>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</si>
  <si>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</si>
  <si>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</si>
  <si>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</si>
  <si>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</si>
  <si>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</si>
  <si>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</si>
  <si>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</si>
  <si>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</si>
  <si>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</si>
  <si>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</si>
  <si>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</si>
  <si>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</si>
  <si>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</si>
  <si>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</si>
  <si>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</si>
  <si>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</si>
  <si>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</si>
  <si>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</si>
  <si>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</si>
  <si>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</si>
  <si>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</si>
  <si>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</si>
  <si>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</si>
  <si>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</si>
  <si>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</si>
  <si>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</si>
  <si>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</si>
  <si>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</si>
  <si>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</si>
  <si>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</si>
  <si>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</si>
  <si>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</si>
  <si>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</si>
  <si>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</si>
  <si>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</si>
  <si>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</si>
  <si>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</si>
  <si>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</si>
  <si>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</si>
  <si>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</si>
  <si>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</si>
  <si>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</si>
  <si>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</si>
  <si>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</si>
  <si>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</si>
  <si>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</si>
  <si>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</si>
  <si>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</si>
  <si>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</si>
  <si>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</si>
  <si>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</si>
  <si>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</si>
  <si>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</si>
  <si>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</si>
  <si>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</si>
  <si>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</si>
  <si>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</si>
  <si>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</si>
  <si>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</si>
  <si>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</si>
  <si>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</si>
  <si>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</si>
  <si>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</si>
  <si>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</si>
  <si>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</si>
  <si>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</si>
  <si>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</si>
  <si>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</si>
  <si>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</si>
  <si>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</si>
  <si>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</si>
  <si>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</si>
  <si>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</si>
  <si>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</si>
  <si>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</si>
  <si>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</si>
  <si>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</si>
  <si>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</si>
  <si>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</si>
  <si>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</si>
  <si>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</si>
  <si>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</si>
  <si>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</si>
  <si>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</si>
  <si>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</si>
  <si>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</si>
  <si>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</si>
  <si>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</si>
  <si>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</si>
  <si>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</si>
  <si>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</si>
  <si>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</si>
  <si>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</si>
  <si>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</si>
  <si>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</si>
  <si>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</si>
  <si>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____________________________________________</t>
  </si>
  <si>
    <t>_______________________________________</t>
  </si>
  <si>
    <t>M. en C. ANDRÉS SALVADOR CASILLAS BARAJAS</t>
  </si>
  <si>
    <t>C.P. LOTH MARIANO PÉREZ CAMACHO</t>
  </si>
  <si>
    <t xml:space="preserve">ENCARGADO DE RECTORÍA 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</si>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</sst>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9" fillId="0" borderId="0" xfId="1" applyFont="1" applyFill="1" applyBorder="1" applyAlignment="1" applyProtection="1">
      <alignment vertical="top"/>
      <protection locked="0"/>
    </xf>
    <xf numFmtId="0" fontId="9" fillId="0" borderId="0" xfId="2" applyAlignment="1" applyProtection="1">
      <alignment horizontal="center"/>
      <protection locked="0"/>
    </xf>
    <xf numFmtId="0" fontId="9" fillId="0" borderId="0" xfId="2" applyBorder="1" applyAlignment="1" applyProtection="1">
      <alignment horizontal="center"/>
      <protection locked="0"/>
    </xf>
    <xf numFmtId="0" fontId="9" fillId="0" borderId="0" xfId="2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27" workbookViewId="0">
      <selection activeCell="H172" sqref="H172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61711091.020000011</v>
      </c>
      <c r="D4" s="15">
        <f t="shared" ref="D4:H4" si="0">D5+D13+D23+D33+D43+D53+D57+D66+D70</f>
        <v>2964604.2499999995</v>
      </c>
      <c r="E4" s="15">
        <f t="shared" si="0"/>
        <v>64675695.270000003</v>
      </c>
      <c r="F4" s="15">
        <f t="shared" si="0"/>
        <v>61684154.120000005</v>
      </c>
      <c r="G4" s="15">
        <f t="shared" si="0"/>
        <v>61684154.120000005</v>
      </c>
      <c r="H4" s="15">
        <f t="shared" si="0"/>
        <v>2991541.149999998</v>
      </c>
    </row>
    <row r="5" spans="1:8">
      <c r="A5" s="16" t="s">
        <v>10</v>
      </c>
      <c r="B5" s="17"/>
      <c r="C5" s="18">
        <f>SUM(C6:C12)</f>
        <v>36162955.890000001</v>
      </c>
      <c r="D5" s="18">
        <f t="shared" ref="D5:H5" si="1">SUM(D6:D12)</f>
        <v>5646967.5099999998</v>
      </c>
      <c r="E5" s="18">
        <f t="shared" si="1"/>
        <v>41809923.400000006</v>
      </c>
      <c r="F5" s="18">
        <f t="shared" si="1"/>
        <v>41715768.57</v>
      </c>
      <c r="G5" s="18">
        <f t="shared" si="1"/>
        <v>41715768.57</v>
      </c>
      <c r="H5" s="18">
        <f t="shared" si="1"/>
        <v>94154.829999999725</v>
      </c>
    </row>
    <row r="6" spans="1:8">
      <c r="A6" s="19" t="s">
        <v>11</v>
      </c>
      <c r="B6" s="20" t="s">
        <v>12</v>
      </c>
      <c r="C6" s="21">
        <v>6921081.7199999997</v>
      </c>
      <c r="D6" s="21">
        <v>1209558.8999999999</v>
      </c>
      <c r="E6" s="21">
        <f>C6+D6</f>
        <v>8130640.6199999992</v>
      </c>
      <c r="F6" s="21">
        <v>8084765.4199999999</v>
      </c>
      <c r="G6" s="21">
        <v>8084765.4199999999</v>
      </c>
      <c r="H6" s="21">
        <f>E6-F6</f>
        <v>45875.199999999255</v>
      </c>
    </row>
    <row r="7" spans="1:8">
      <c r="A7" s="19" t="s">
        <v>13</v>
      </c>
      <c r="B7" s="20" t="s">
        <v>14</v>
      </c>
      <c r="C7" s="21">
        <v>11549970.560000001</v>
      </c>
      <c r="D7" s="21">
        <v>2126695.4</v>
      </c>
      <c r="E7" s="21">
        <f t="shared" ref="E7:E12" si="2">C7+D7</f>
        <v>13676665.960000001</v>
      </c>
      <c r="F7" s="21">
        <v>13644366.9</v>
      </c>
      <c r="G7" s="21">
        <v>13644366.9</v>
      </c>
      <c r="H7" s="21">
        <f t="shared" ref="H7:H70" si="3">E7-F7</f>
        <v>32299.060000000522</v>
      </c>
    </row>
    <row r="8" spans="1:8">
      <c r="A8" s="19" t="s">
        <v>15</v>
      </c>
      <c r="B8" s="20" t="s">
        <v>16</v>
      </c>
      <c r="C8" s="21">
        <v>4513124.46</v>
      </c>
      <c r="D8" s="21">
        <v>1549638.78</v>
      </c>
      <c r="E8" s="21">
        <f t="shared" si="2"/>
        <v>6062763.2400000002</v>
      </c>
      <c r="F8" s="21">
        <v>6062763.2400000002</v>
      </c>
      <c r="G8" s="21">
        <v>6062763.2400000002</v>
      </c>
      <c r="H8" s="21">
        <f t="shared" si="3"/>
        <v>0</v>
      </c>
    </row>
    <row r="9" spans="1:8">
      <c r="A9" s="19" t="s">
        <v>17</v>
      </c>
      <c r="B9" s="20" t="s">
        <v>18</v>
      </c>
      <c r="C9" s="21">
        <v>5689161.1799999997</v>
      </c>
      <c r="D9" s="21">
        <v>546779.34</v>
      </c>
      <c r="E9" s="21">
        <f t="shared" si="2"/>
        <v>6235940.5199999996</v>
      </c>
      <c r="F9" s="21">
        <v>6235940.5199999996</v>
      </c>
      <c r="G9" s="21">
        <v>6235940.5199999996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6889617.9699999997</v>
      </c>
      <c r="D10" s="21">
        <v>166504.99</v>
      </c>
      <c r="E10" s="21">
        <f t="shared" si="2"/>
        <v>7056122.96</v>
      </c>
      <c r="F10" s="21">
        <v>7056122.96</v>
      </c>
      <c r="G10" s="21">
        <v>7056122.96</v>
      </c>
      <c r="H10" s="21">
        <f t="shared" si="3"/>
        <v>0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600000</v>
      </c>
      <c r="D12" s="21">
        <v>47790.1</v>
      </c>
      <c r="E12" s="21">
        <f t="shared" si="2"/>
        <v>647790.1</v>
      </c>
      <c r="F12" s="21">
        <v>631809.53</v>
      </c>
      <c r="G12" s="21">
        <v>631809.53</v>
      </c>
      <c r="H12" s="21">
        <f t="shared" si="3"/>
        <v>15980.569999999949</v>
      </c>
    </row>
    <row r="13" spans="1:8">
      <c r="A13" s="16" t="s">
        <v>25</v>
      </c>
      <c r="B13" s="17"/>
      <c r="C13" s="18">
        <f>SUM(C14:C22)</f>
        <v>4624841.84</v>
      </c>
      <c r="D13" s="18">
        <f t="shared" ref="D13:G13" si="4">SUM(D14:D22)</f>
        <v>-595212.84</v>
      </c>
      <c r="E13" s="18">
        <f t="shared" si="4"/>
        <v>4029628.9999999995</v>
      </c>
      <c r="F13" s="18">
        <f t="shared" si="4"/>
        <v>3866612.0700000003</v>
      </c>
      <c r="G13" s="18">
        <f t="shared" si="4"/>
        <v>3866612.0700000003</v>
      </c>
      <c r="H13" s="18">
        <f t="shared" si="3"/>
        <v>163016.92999999924</v>
      </c>
    </row>
    <row r="14" spans="1:8">
      <c r="A14" s="19" t="s">
        <v>26</v>
      </c>
      <c r="B14" s="20" t="s">
        <v>27</v>
      </c>
      <c r="C14" s="21">
        <v>1491932.4</v>
      </c>
      <c r="D14" s="21">
        <v>-187792.13</v>
      </c>
      <c r="E14" s="21">
        <f t="shared" ref="E14:E22" si="5">C14+D14</f>
        <v>1304140.27</v>
      </c>
      <c r="F14" s="21">
        <v>1270469.71</v>
      </c>
      <c r="G14" s="21">
        <v>1270469.71</v>
      </c>
      <c r="H14" s="21">
        <f t="shared" si="3"/>
        <v>33670.560000000056</v>
      </c>
    </row>
    <row r="15" spans="1:8">
      <c r="A15" s="19" t="s">
        <v>28</v>
      </c>
      <c r="B15" s="20" t="s">
        <v>29</v>
      </c>
      <c r="C15" s="21">
        <v>529719.07999999996</v>
      </c>
      <c r="D15" s="21">
        <v>-7878.84</v>
      </c>
      <c r="E15" s="21">
        <f t="shared" si="5"/>
        <v>521840.23999999993</v>
      </c>
      <c r="F15" s="21">
        <v>442351.8</v>
      </c>
      <c r="G15" s="21">
        <v>442351.8</v>
      </c>
      <c r="H15" s="21">
        <f t="shared" si="3"/>
        <v>79488.439999999944</v>
      </c>
    </row>
    <row r="16" spans="1:8">
      <c r="A16" s="19" t="s">
        <v>30</v>
      </c>
      <c r="B16" s="20" t="s">
        <v>31</v>
      </c>
      <c r="C16" s="21">
        <v>18980</v>
      </c>
      <c r="D16" s="21">
        <v>-6718.85</v>
      </c>
      <c r="E16" s="21">
        <f t="shared" si="5"/>
        <v>12261.15</v>
      </c>
      <c r="F16" s="21">
        <v>9473.7000000000007</v>
      </c>
      <c r="G16" s="21">
        <v>9473.7000000000007</v>
      </c>
      <c r="H16" s="21">
        <f t="shared" si="3"/>
        <v>2787.4499999999989</v>
      </c>
    </row>
    <row r="17" spans="1:8">
      <c r="A17" s="19" t="s">
        <v>32</v>
      </c>
      <c r="B17" s="20" t="s">
        <v>33</v>
      </c>
      <c r="C17" s="21">
        <v>721486.85</v>
      </c>
      <c r="D17" s="21">
        <v>-38039.68</v>
      </c>
      <c r="E17" s="21">
        <f t="shared" si="5"/>
        <v>683447.16999999993</v>
      </c>
      <c r="F17" s="21">
        <v>658780.74</v>
      </c>
      <c r="G17" s="21">
        <v>658780.74</v>
      </c>
      <c r="H17" s="21">
        <f t="shared" si="3"/>
        <v>24666.429999999935</v>
      </c>
    </row>
    <row r="18" spans="1:8">
      <c r="A18" s="19" t="s">
        <v>34</v>
      </c>
      <c r="B18" s="20" t="s">
        <v>35</v>
      </c>
      <c r="C18" s="21">
        <v>282724.81</v>
      </c>
      <c r="D18" s="21">
        <v>-43646.62</v>
      </c>
      <c r="E18" s="21">
        <f t="shared" si="5"/>
        <v>239078.19</v>
      </c>
      <c r="F18" s="21">
        <v>235601.54</v>
      </c>
      <c r="G18" s="21">
        <v>235601.54</v>
      </c>
      <c r="H18" s="21">
        <f t="shared" si="3"/>
        <v>3476.6499999999942</v>
      </c>
    </row>
    <row r="19" spans="1:8">
      <c r="A19" s="19" t="s">
        <v>36</v>
      </c>
      <c r="B19" s="20" t="s">
        <v>37</v>
      </c>
      <c r="C19" s="21">
        <v>1056151.1599999999</v>
      </c>
      <c r="D19" s="21">
        <v>-213002.46</v>
      </c>
      <c r="E19" s="21">
        <f t="shared" si="5"/>
        <v>843148.7</v>
      </c>
      <c r="F19" s="21">
        <v>842939.2</v>
      </c>
      <c r="G19" s="21">
        <v>842939.2</v>
      </c>
      <c r="H19" s="21">
        <f t="shared" si="3"/>
        <v>209.5</v>
      </c>
    </row>
    <row r="20" spans="1:8">
      <c r="A20" s="19" t="s">
        <v>38</v>
      </c>
      <c r="B20" s="20" t="s">
        <v>39</v>
      </c>
      <c r="C20" s="21">
        <v>227856.17</v>
      </c>
      <c r="D20" s="21">
        <v>-36016.730000000003</v>
      </c>
      <c r="E20" s="21">
        <f t="shared" si="5"/>
        <v>191839.44</v>
      </c>
      <c r="F20" s="21">
        <v>191238.14</v>
      </c>
      <c r="G20" s="21">
        <v>191238.14</v>
      </c>
      <c r="H20" s="21">
        <f t="shared" si="3"/>
        <v>601.29999999998836</v>
      </c>
    </row>
    <row r="21" spans="1:8">
      <c r="A21" s="19" t="s">
        <v>40</v>
      </c>
      <c r="B21" s="20" t="s">
        <v>41</v>
      </c>
      <c r="C21" s="21">
        <v>2000</v>
      </c>
      <c r="D21" s="21">
        <v>0</v>
      </c>
      <c r="E21" s="21">
        <f t="shared" si="5"/>
        <v>2000</v>
      </c>
      <c r="F21" s="21">
        <v>0</v>
      </c>
      <c r="G21" s="21">
        <v>0</v>
      </c>
      <c r="H21" s="21">
        <f t="shared" si="3"/>
        <v>2000</v>
      </c>
    </row>
    <row r="22" spans="1:8">
      <c r="A22" s="19" t="s">
        <v>42</v>
      </c>
      <c r="B22" s="20" t="s">
        <v>43</v>
      </c>
      <c r="C22" s="21">
        <v>293991.37</v>
      </c>
      <c r="D22" s="21">
        <v>-62117.53</v>
      </c>
      <c r="E22" s="21">
        <f t="shared" si="5"/>
        <v>231873.84</v>
      </c>
      <c r="F22" s="21">
        <v>215757.24</v>
      </c>
      <c r="G22" s="21">
        <v>215757.24</v>
      </c>
      <c r="H22" s="21">
        <f t="shared" si="3"/>
        <v>16116.600000000006</v>
      </c>
    </row>
    <row r="23" spans="1:8">
      <c r="A23" s="16" t="s">
        <v>44</v>
      </c>
      <c r="B23" s="17"/>
      <c r="C23" s="18">
        <f>SUM(C24:C32)</f>
        <v>16412588.310000001</v>
      </c>
      <c r="D23" s="18">
        <f t="shared" ref="D23:G23" si="6">SUM(D24:D32)</f>
        <v>-1620332.7100000002</v>
      </c>
      <c r="E23" s="18">
        <f t="shared" si="6"/>
        <v>14792255.6</v>
      </c>
      <c r="F23" s="18">
        <f t="shared" si="6"/>
        <v>13986712.5</v>
      </c>
      <c r="G23" s="18">
        <f t="shared" si="6"/>
        <v>13986712.5</v>
      </c>
      <c r="H23" s="18">
        <f t="shared" si="3"/>
        <v>805543.09999999963</v>
      </c>
    </row>
    <row r="24" spans="1:8">
      <c r="A24" s="19" t="s">
        <v>45</v>
      </c>
      <c r="B24" s="20" t="s">
        <v>46</v>
      </c>
      <c r="C24" s="21">
        <v>1773636.82</v>
      </c>
      <c r="D24" s="21">
        <v>12125.89</v>
      </c>
      <c r="E24" s="21">
        <f t="shared" ref="E24:E32" si="7">C24+D24</f>
        <v>1785762.71</v>
      </c>
      <c r="F24" s="21">
        <v>1748412.24</v>
      </c>
      <c r="G24" s="21">
        <v>1748412.24</v>
      </c>
      <c r="H24" s="21">
        <f t="shared" si="3"/>
        <v>37350.469999999972</v>
      </c>
    </row>
    <row r="25" spans="1:8">
      <c r="A25" s="19" t="s">
        <v>47</v>
      </c>
      <c r="B25" s="20" t="s">
        <v>48</v>
      </c>
      <c r="C25" s="21">
        <v>433415.3</v>
      </c>
      <c r="D25" s="21">
        <v>-90876.51</v>
      </c>
      <c r="E25" s="21">
        <f t="shared" si="7"/>
        <v>342538.79</v>
      </c>
      <c r="F25" s="21">
        <v>316274.19</v>
      </c>
      <c r="G25" s="21">
        <v>316274.19</v>
      </c>
      <c r="H25" s="21">
        <f t="shared" si="3"/>
        <v>26264.599999999977</v>
      </c>
    </row>
    <row r="26" spans="1:8">
      <c r="A26" s="19" t="s">
        <v>49</v>
      </c>
      <c r="B26" s="20" t="s">
        <v>50</v>
      </c>
      <c r="C26" s="21">
        <v>4648246.88</v>
      </c>
      <c r="D26" s="21">
        <v>-1946884.5</v>
      </c>
      <c r="E26" s="21">
        <f t="shared" si="7"/>
        <v>2701362.38</v>
      </c>
      <c r="F26" s="21">
        <v>2555210.7599999998</v>
      </c>
      <c r="G26" s="21">
        <v>2555210.7599999998</v>
      </c>
      <c r="H26" s="21">
        <f t="shared" si="3"/>
        <v>146151.62000000011</v>
      </c>
    </row>
    <row r="27" spans="1:8">
      <c r="A27" s="19" t="s">
        <v>51</v>
      </c>
      <c r="B27" s="20" t="s">
        <v>52</v>
      </c>
      <c r="C27" s="21">
        <v>852144.64000000001</v>
      </c>
      <c r="D27" s="21">
        <v>86699.53</v>
      </c>
      <c r="E27" s="21">
        <f t="shared" si="7"/>
        <v>938844.17</v>
      </c>
      <c r="F27" s="21">
        <v>487018.99</v>
      </c>
      <c r="G27" s="21">
        <v>487018.99</v>
      </c>
      <c r="H27" s="21">
        <f t="shared" si="3"/>
        <v>451825.18000000005</v>
      </c>
    </row>
    <row r="28" spans="1:8">
      <c r="A28" s="19" t="s">
        <v>53</v>
      </c>
      <c r="B28" s="20" t="s">
        <v>54</v>
      </c>
      <c r="C28" s="21">
        <v>3662860.69</v>
      </c>
      <c r="D28" s="21">
        <v>-98432.17</v>
      </c>
      <c r="E28" s="21">
        <f t="shared" si="7"/>
        <v>3564428.52</v>
      </c>
      <c r="F28" s="21">
        <v>3548729.91</v>
      </c>
      <c r="G28" s="21">
        <v>3548729.91</v>
      </c>
      <c r="H28" s="21">
        <f t="shared" si="3"/>
        <v>15698.60999999987</v>
      </c>
    </row>
    <row r="29" spans="1:8">
      <c r="A29" s="19" t="s">
        <v>55</v>
      </c>
      <c r="B29" s="20" t="s">
        <v>56</v>
      </c>
      <c r="C29" s="21">
        <v>241340.52</v>
      </c>
      <c r="D29" s="21">
        <v>-14025.19</v>
      </c>
      <c r="E29" s="21">
        <f t="shared" si="7"/>
        <v>227315.33</v>
      </c>
      <c r="F29" s="21">
        <v>227315.33</v>
      </c>
      <c r="G29" s="21">
        <v>227315.33</v>
      </c>
      <c r="H29" s="21">
        <f t="shared" si="3"/>
        <v>0</v>
      </c>
    </row>
    <row r="30" spans="1:8">
      <c r="A30" s="19" t="s">
        <v>57</v>
      </c>
      <c r="B30" s="20" t="s">
        <v>58</v>
      </c>
      <c r="C30" s="21">
        <v>684630.33</v>
      </c>
      <c r="D30" s="21">
        <v>-59805.46</v>
      </c>
      <c r="E30" s="21">
        <f t="shared" si="7"/>
        <v>624824.87</v>
      </c>
      <c r="F30" s="21">
        <v>572752.27</v>
      </c>
      <c r="G30" s="21">
        <v>572752.27</v>
      </c>
      <c r="H30" s="21">
        <f t="shared" si="3"/>
        <v>52072.599999999977</v>
      </c>
    </row>
    <row r="31" spans="1:8">
      <c r="A31" s="19" t="s">
        <v>59</v>
      </c>
      <c r="B31" s="20" t="s">
        <v>60</v>
      </c>
      <c r="C31" s="21">
        <v>1120063.6399999999</v>
      </c>
      <c r="D31" s="21">
        <v>261766.13</v>
      </c>
      <c r="E31" s="21">
        <f t="shared" si="7"/>
        <v>1381829.77</v>
      </c>
      <c r="F31" s="21">
        <v>1351569.77</v>
      </c>
      <c r="G31" s="21">
        <v>1351569.77</v>
      </c>
      <c r="H31" s="21">
        <f t="shared" si="3"/>
        <v>30260</v>
      </c>
    </row>
    <row r="32" spans="1:8">
      <c r="A32" s="19" t="s">
        <v>61</v>
      </c>
      <c r="B32" s="20" t="s">
        <v>62</v>
      </c>
      <c r="C32" s="21">
        <v>2996249.49</v>
      </c>
      <c r="D32" s="21">
        <v>229099.57</v>
      </c>
      <c r="E32" s="21">
        <f t="shared" si="7"/>
        <v>3225349.06</v>
      </c>
      <c r="F32" s="21">
        <v>3179429.04</v>
      </c>
      <c r="G32" s="21">
        <v>3179429.04</v>
      </c>
      <c r="H32" s="21">
        <f t="shared" si="3"/>
        <v>45920.020000000019</v>
      </c>
    </row>
    <row r="33" spans="1:8">
      <c r="A33" s="16" t="s">
        <v>63</v>
      </c>
      <c r="B33" s="17"/>
      <c r="C33" s="18">
        <f>SUM(C34:C42)</f>
        <v>848434</v>
      </c>
      <c r="D33" s="18">
        <f t="shared" ref="D33:G33" si="8">SUM(D34:D42)</f>
        <v>1715220.51</v>
      </c>
      <c r="E33" s="18">
        <f t="shared" si="8"/>
        <v>2563654.5099999998</v>
      </c>
      <c r="F33" s="18">
        <f t="shared" si="8"/>
        <v>885030.99</v>
      </c>
      <c r="G33" s="18">
        <f t="shared" si="8"/>
        <v>885030.99</v>
      </c>
      <c r="H33" s="18">
        <f t="shared" si="3"/>
        <v>1678623.5199999998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848434</v>
      </c>
      <c r="D37" s="21">
        <v>1715220.51</v>
      </c>
      <c r="E37" s="21">
        <f t="shared" si="9"/>
        <v>2563654.5099999998</v>
      </c>
      <c r="F37" s="21">
        <v>885030.99</v>
      </c>
      <c r="G37" s="21">
        <v>885030.99</v>
      </c>
      <c r="H37" s="21">
        <f t="shared" si="3"/>
        <v>1678623.5199999998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1226383.96</v>
      </c>
      <c r="D43" s="18">
        <f t="shared" ref="D43:G43" si="10">SUM(D44:D52)</f>
        <v>253848.8</v>
      </c>
      <c r="E43" s="18">
        <f t="shared" si="10"/>
        <v>1480232.76</v>
      </c>
      <c r="F43" s="18">
        <f t="shared" si="10"/>
        <v>1230029.99</v>
      </c>
      <c r="G43" s="18">
        <f t="shared" si="10"/>
        <v>1230029.99</v>
      </c>
      <c r="H43" s="18">
        <f t="shared" si="3"/>
        <v>250202.77000000002</v>
      </c>
    </row>
    <row r="44" spans="1:8">
      <c r="A44" s="19" t="s">
        <v>81</v>
      </c>
      <c r="B44" s="20" t="s">
        <v>82</v>
      </c>
      <c r="C44" s="21">
        <v>978699.96</v>
      </c>
      <c r="D44" s="21">
        <v>301940.44</v>
      </c>
      <c r="E44" s="21">
        <f t="shared" ref="E44:E52" si="11">C44+D44</f>
        <v>1280640.3999999999</v>
      </c>
      <c r="F44" s="21">
        <v>1063012.07</v>
      </c>
      <c r="G44" s="21">
        <v>1063012.07</v>
      </c>
      <c r="H44" s="21">
        <f t="shared" si="3"/>
        <v>217628.32999999984</v>
      </c>
    </row>
    <row r="45" spans="1:8">
      <c r="A45" s="19" t="s">
        <v>83</v>
      </c>
      <c r="B45" s="20" t="s">
        <v>84</v>
      </c>
      <c r="C45" s="21">
        <v>49346</v>
      </c>
      <c r="D45" s="21">
        <v>70400</v>
      </c>
      <c r="E45" s="21">
        <f t="shared" si="11"/>
        <v>119746</v>
      </c>
      <c r="F45" s="21">
        <v>92594.92</v>
      </c>
      <c r="G45" s="21">
        <v>92594.92</v>
      </c>
      <c r="H45" s="21">
        <f t="shared" si="3"/>
        <v>27151.08</v>
      </c>
    </row>
    <row r="46" spans="1:8">
      <c r="A46" s="19" t="s">
        <v>85</v>
      </c>
      <c r="B46" s="20" t="s">
        <v>86</v>
      </c>
      <c r="C46" s="21">
        <v>0</v>
      </c>
      <c r="D46" s="21">
        <v>29846.36</v>
      </c>
      <c r="E46" s="21">
        <f t="shared" si="11"/>
        <v>29846.36</v>
      </c>
      <c r="F46" s="21">
        <v>29846</v>
      </c>
      <c r="G46" s="21">
        <v>29846</v>
      </c>
      <c r="H46" s="21">
        <f t="shared" si="3"/>
        <v>0.36000000000058208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198338</v>
      </c>
      <c r="D49" s="21">
        <v>-148338</v>
      </c>
      <c r="E49" s="21">
        <f t="shared" si="11"/>
        <v>50000</v>
      </c>
      <c r="F49" s="21">
        <v>44577</v>
      </c>
      <c r="G49" s="21">
        <v>44577</v>
      </c>
      <c r="H49" s="21">
        <f t="shared" si="3"/>
        <v>5423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2435887.02</v>
      </c>
      <c r="D57" s="18">
        <f t="shared" ref="D57:G57" si="14">SUM(D58:D65)</f>
        <v>-2435887.02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2435887.02</v>
      </c>
      <c r="D65" s="21">
        <v>-2435887.02</v>
      </c>
      <c r="E65" s="21">
        <f t="shared" si="15"/>
        <v>0</v>
      </c>
      <c r="F65" s="21">
        <v>0</v>
      </c>
      <c r="G65" s="21">
        <v>0</v>
      </c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43914863.5</v>
      </c>
      <c r="E79" s="25">
        <f t="shared" si="21"/>
        <v>43914863.5</v>
      </c>
      <c r="F79" s="25">
        <f t="shared" si="21"/>
        <v>43551103.109999992</v>
      </c>
      <c r="G79" s="25">
        <f t="shared" si="21"/>
        <v>43551103.109999992</v>
      </c>
      <c r="H79" s="25">
        <f t="shared" si="21"/>
        <v>363760.38999999966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35192833.390000001</v>
      </c>
      <c r="E80" s="25">
        <f t="shared" si="22"/>
        <v>35192833.390000001</v>
      </c>
      <c r="F80" s="25">
        <f t="shared" si="22"/>
        <v>35192833.390000001</v>
      </c>
      <c r="G80" s="25">
        <f t="shared" si="22"/>
        <v>35192833.390000001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>
        <v>0</v>
      </c>
      <c r="D81" s="31">
        <v>5846673.8399999999</v>
      </c>
      <c r="E81" s="21">
        <f t="shared" ref="E81:E87" si="23">C81+D81</f>
        <v>5846673.8399999999</v>
      </c>
      <c r="F81" s="31">
        <v>5846673.8399999999</v>
      </c>
      <c r="G81" s="31">
        <v>5846673.8399999999</v>
      </c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>
        <v>0</v>
      </c>
      <c r="D82" s="31">
        <v>13420384.640000001</v>
      </c>
      <c r="E82" s="21">
        <f t="shared" si="23"/>
        <v>13420384.640000001</v>
      </c>
      <c r="F82" s="31">
        <v>13420384.640000001</v>
      </c>
      <c r="G82" s="31">
        <v>13420384.640000001</v>
      </c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2634458.83</v>
      </c>
      <c r="E83" s="21">
        <f t="shared" si="23"/>
        <v>2634458.83</v>
      </c>
      <c r="F83" s="31">
        <v>2634458.83</v>
      </c>
      <c r="G83" s="31">
        <v>2634458.83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0</v>
      </c>
      <c r="D84" s="31">
        <v>5429379.0899999999</v>
      </c>
      <c r="E84" s="21">
        <f t="shared" si="23"/>
        <v>5429379.0899999999</v>
      </c>
      <c r="F84" s="31">
        <v>5429379.0899999999</v>
      </c>
      <c r="G84" s="31">
        <v>5429379.0899999999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0</v>
      </c>
      <c r="D85" s="31">
        <v>7861936.9900000002</v>
      </c>
      <c r="E85" s="21">
        <f t="shared" si="23"/>
        <v>7861936.9900000002</v>
      </c>
      <c r="F85" s="31">
        <v>7861936.9900000002</v>
      </c>
      <c r="G85" s="31">
        <v>7861936.9900000002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2446929.84</v>
      </c>
      <c r="E88" s="25">
        <f t="shared" si="25"/>
        <v>2446929.84</v>
      </c>
      <c r="F88" s="25">
        <f t="shared" si="25"/>
        <v>2283077.66</v>
      </c>
      <c r="G88" s="25">
        <f t="shared" si="25"/>
        <v>2283077.66</v>
      </c>
      <c r="H88" s="25">
        <f t="shared" si="24"/>
        <v>163852.1799999997</v>
      </c>
    </row>
    <row r="89" spans="1:8">
      <c r="A89" s="19" t="s">
        <v>152</v>
      </c>
      <c r="B89" s="30" t="s">
        <v>27</v>
      </c>
      <c r="C89" s="31">
        <v>0</v>
      </c>
      <c r="D89" s="31">
        <v>735103.61</v>
      </c>
      <c r="E89" s="21">
        <f t="shared" ref="E89:E97" si="26">C89+D89</f>
        <v>735103.61</v>
      </c>
      <c r="F89" s="31">
        <v>735028.87</v>
      </c>
      <c r="G89" s="31">
        <v>735028.87</v>
      </c>
      <c r="H89" s="31">
        <f t="shared" si="24"/>
        <v>74.739999999990687</v>
      </c>
    </row>
    <row r="90" spans="1:8">
      <c r="A90" s="19" t="s">
        <v>153</v>
      </c>
      <c r="B90" s="30" t="s">
        <v>29</v>
      </c>
      <c r="C90" s="31">
        <v>0</v>
      </c>
      <c r="D90" s="31">
        <v>134024.91</v>
      </c>
      <c r="E90" s="21">
        <f t="shared" si="26"/>
        <v>134024.91</v>
      </c>
      <c r="F90" s="31">
        <v>129024.91</v>
      </c>
      <c r="G90" s="31">
        <v>129024.91</v>
      </c>
      <c r="H90" s="31">
        <f t="shared" si="24"/>
        <v>5000</v>
      </c>
    </row>
    <row r="91" spans="1:8">
      <c r="A91" s="19" t="s">
        <v>154</v>
      </c>
      <c r="B91" s="30" t="s">
        <v>31</v>
      </c>
      <c r="C91" s="31">
        <v>0</v>
      </c>
      <c r="D91" s="31">
        <v>0</v>
      </c>
      <c r="E91" s="21">
        <f t="shared" si="26"/>
        <v>0</v>
      </c>
      <c r="F91" s="31">
        <v>0</v>
      </c>
      <c r="G91" s="31">
        <v>0</v>
      </c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537536.44999999995</v>
      </c>
      <c r="E92" s="21">
        <f t="shared" si="26"/>
        <v>537536.44999999995</v>
      </c>
      <c r="F92" s="31">
        <v>499695.17</v>
      </c>
      <c r="G92" s="31">
        <v>499695.17</v>
      </c>
      <c r="H92" s="31">
        <f t="shared" si="24"/>
        <v>37841.27999999997</v>
      </c>
    </row>
    <row r="93" spans="1:8">
      <c r="A93" s="19" t="s">
        <v>156</v>
      </c>
      <c r="B93" s="30" t="s">
        <v>35</v>
      </c>
      <c r="C93" s="31">
        <v>0</v>
      </c>
      <c r="D93" s="31">
        <v>191062.94</v>
      </c>
      <c r="E93" s="21">
        <f t="shared" si="26"/>
        <v>191062.94</v>
      </c>
      <c r="F93" s="31">
        <v>181468.62</v>
      </c>
      <c r="G93" s="31">
        <v>181468.62</v>
      </c>
      <c r="H93" s="31">
        <f t="shared" si="24"/>
        <v>9594.320000000007</v>
      </c>
    </row>
    <row r="94" spans="1:8">
      <c r="A94" s="19" t="s">
        <v>157</v>
      </c>
      <c r="B94" s="30" t="s">
        <v>37</v>
      </c>
      <c r="C94" s="31">
        <v>0</v>
      </c>
      <c r="D94" s="31">
        <v>625591.31999999995</v>
      </c>
      <c r="E94" s="21">
        <f t="shared" si="26"/>
        <v>625591.31999999995</v>
      </c>
      <c r="F94" s="31">
        <v>520305.3</v>
      </c>
      <c r="G94" s="31">
        <v>520305.3</v>
      </c>
      <c r="H94" s="31">
        <f t="shared" si="24"/>
        <v>105286.01999999996</v>
      </c>
    </row>
    <row r="95" spans="1:8">
      <c r="A95" s="19" t="s">
        <v>158</v>
      </c>
      <c r="B95" s="30" t="s">
        <v>39</v>
      </c>
      <c r="C95" s="31">
        <v>0</v>
      </c>
      <c r="D95" s="31">
        <v>27641.79</v>
      </c>
      <c r="E95" s="21">
        <f t="shared" si="26"/>
        <v>27641.79</v>
      </c>
      <c r="F95" s="31">
        <v>27641.79</v>
      </c>
      <c r="G95" s="31">
        <v>27641.79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195968.82</v>
      </c>
      <c r="E97" s="21">
        <f t="shared" si="26"/>
        <v>195968.82</v>
      </c>
      <c r="F97" s="31">
        <v>189913</v>
      </c>
      <c r="G97" s="31">
        <v>189913</v>
      </c>
      <c r="H97" s="31">
        <f t="shared" si="24"/>
        <v>6055.820000000007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5672828.2699999996</v>
      </c>
      <c r="E98" s="25">
        <f t="shared" si="27"/>
        <v>5672828.2699999996</v>
      </c>
      <c r="F98" s="25">
        <f t="shared" si="27"/>
        <v>5546161.7699999996</v>
      </c>
      <c r="G98" s="25">
        <f t="shared" si="27"/>
        <v>5546161.7699999996</v>
      </c>
      <c r="H98" s="25">
        <f t="shared" si="24"/>
        <v>126666.5</v>
      </c>
    </row>
    <row r="99" spans="1:8">
      <c r="A99" s="19" t="s">
        <v>161</v>
      </c>
      <c r="B99" s="30" t="s">
        <v>46</v>
      </c>
      <c r="C99" s="31">
        <v>0</v>
      </c>
      <c r="D99" s="31">
        <v>1417403.49</v>
      </c>
      <c r="E99" s="21">
        <f t="shared" ref="E99:E107" si="28">C99+D99</f>
        <v>1417403.49</v>
      </c>
      <c r="F99" s="31">
        <v>1417354.27</v>
      </c>
      <c r="G99" s="31">
        <v>1417354.27</v>
      </c>
      <c r="H99" s="31">
        <f t="shared" si="24"/>
        <v>49.21999999997206</v>
      </c>
    </row>
    <row r="100" spans="1:8">
      <c r="A100" s="19" t="s">
        <v>162</v>
      </c>
      <c r="B100" s="30" t="s">
        <v>48</v>
      </c>
      <c r="C100" s="31">
        <v>0</v>
      </c>
      <c r="D100" s="31">
        <v>62002.720000000001</v>
      </c>
      <c r="E100" s="21">
        <f t="shared" si="28"/>
        <v>62002.720000000001</v>
      </c>
      <c r="F100" s="31">
        <v>54423.47</v>
      </c>
      <c r="G100" s="31">
        <v>54423.47</v>
      </c>
      <c r="H100" s="31">
        <f t="shared" si="24"/>
        <v>7579.25</v>
      </c>
    </row>
    <row r="101" spans="1:8">
      <c r="A101" s="19" t="s">
        <v>163</v>
      </c>
      <c r="B101" s="30" t="s">
        <v>50</v>
      </c>
      <c r="C101" s="31">
        <v>0</v>
      </c>
      <c r="D101" s="31">
        <v>375737.31</v>
      </c>
      <c r="E101" s="21">
        <f t="shared" si="28"/>
        <v>375737.31</v>
      </c>
      <c r="F101" s="31">
        <v>333492.52</v>
      </c>
      <c r="G101" s="31">
        <v>333492.52</v>
      </c>
      <c r="H101" s="31">
        <f t="shared" si="24"/>
        <v>42244.789999999979</v>
      </c>
    </row>
    <row r="102" spans="1:8">
      <c r="A102" s="19" t="s">
        <v>164</v>
      </c>
      <c r="B102" s="30" t="s">
        <v>52</v>
      </c>
      <c r="C102" s="31">
        <v>0</v>
      </c>
      <c r="D102" s="31">
        <v>137263.29</v>
      </c>
      <c r="E102" s="21">
        <f t="shared" si="28"/>
        <v>137263.29</v>
      </c>
      <c r="F102" s="31">
        <v>137263.29</v>
      </c>
      <c r="G102" s="31">
        <v>137263.29</v>
      </c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2009607.88</v>
      </c>
      <c r="E103" s="21">
        <f t="shared" si="28"/>
        <v>2009607.88</v>
      </c>
      <c r="F103" s="31">
        <v>1965745.64</v>
      </c>
      <c r="G103" s="31">
        <v>1965745.64</v>
      </c>
      <c r="H103" s="31">
        <f t="shared" si="24"/>
        <v>43862.239999999991</v>
      </c>
    </row>
    <row r="104" spans="1:8">
      <c r="A104" s="19" t="s">
        <v>166</v>
      </c>
      <c r="B104" s="30" t="s">
        <v>56</v>
      </c>
      <c r="C104" s="31">
        <v>0</v>
      </c>
      <c r="D104" s="31">
        <v>169885.16</v>
      </c>
      <c r="E104" s="21">
        <f t="shared" si="28"/>
        <v>169885.16</v>
      </c>
      <c r="F104" s="31">
        <v>169885.16</v>
      </c>
      <c r="G104" s="31">
        <v>169885.16</v>
      </c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542921.06000000006</v>
      </c>
      <c r="E105" s="21">
        <f t="shared" si="28"/>
        <v>542921.06000000006</v>
      </c>
      <c r="F105" s="31">
        <v>541096.06000000006</v>
      </c>
      <c r="G105" s="31">
        <v>541096.06000000006</v>
      </c>
      <c r="H105" s="31">
        <f t="shared" si="24"/>
        <v>1825</v>
      </c>
    </row>
    <row r="106" spans="1:8">
      <c r="A106" s="19" t="s">
        <v>168</v>
      </c>
      <c r="B106" s="30" t="s">
        <v>60</v>
      </c>
      <c r="C106" s="31">
        <v>0</v>
      </c>
      <c r="D106" s="31">
        <v>101954.89</v>
      </c>
      <c r="E106" s="21">
        <f t="shared" si="28"/>
        <v>101954.89</v>
      </c>
      <c r="F106" s="31">
        <v>101954.89</v>
      </c>
      <c r="G106" s="31">
        <v>101954.89</v>
      </c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0</v>
      </c>
      <c r="D107" s="31">
        <v>856052.47</v>
      </c>
      <c r="E107" s="21">
        <f t="shared" si="28"/>
        <v>856052.47</v>
      </c>
      <c r="F107" s="31">
        <v>824946.47</v>
      </c>
      <c r="G107" s="31">
        <v>824946.47</v>
      </c>
      <c r="H107" s="31">
        <f t="shared" si="24"/>
        <v>31106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602272</v>
      </c>
      <c r="E108" s="25">
        <f t="shared" si="29"/>
        <v>602272</v>
      </c>
      <c r="F108" s="25">
        <f t="shared" si="29"/>
        <v>529030.29</v>
      </c>
      <c r="G108" s="25">
        <f t="shared" si="29"/>
        <v>529030.29</v>
      </c>
      <c r="H108" s="25">
        <f t="shared" si="24"/>
        <v>73241.709999999963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602272</v>
      </c>
      <c r="E112" s="21">
        <f t="shared" si="30"/>
        <v>602272</v>
      </c>
      <c r="F112" s="31">
        <v>529030.29</v>
      </c>
      <c r="G112" s="31">
        <v>529030.29</v>
      </c>
      <c r="H112" s="31">
        <f t="shared" si="24"/>
        <v>73241.709999999963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0</v>
      </c>
      <c r="E121" s="21">
        <f t="shared" si="32"/>
        <v>0</v>
      </c>
      <c r="F121" s="31">
        <v>0</v>
      </c>
      <c r="G121" s="31">
        <v>0</v>
      </c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61711091.020000011</v>
      </c>
      <c r="D154" s="25">
        <f t="shared" ref="D154:H154" si="42">D4+D79</f>
        <v>46879467.75</v>
      </c>
      <c r="E154" s="25">
        <f t="shared" si="42"/>
        <v>108590558.77000001</v>
      </c>
      <c r="F154" s="25">
        <f t="shared" si="42"/>
        <v>105235257.22999999</v>
      </c>
      <c r="G154" s="25">
        <f t="shared" si="42"/>
        <v>105235257.22999999</v>
      </c>
      <c r="H154" s="25">
        <f t="shared" si="42"/>
        <v>3355301.5399999977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B156" s="38" t="s">
        <v>207</v>
      </c>
    </row>
    <row r="162" spans="2:6">
      <c r="B162" s="39" t="s">
        <v>208</v>
      </c>
      <c r="D162" s="40" t="s">
        <v>209</v>
      </c>
      <c r="E162" s="40"/>
      <c r="F162" s="40"/>
    </row>
    <row r="163" spans="2:6">
      <c r="B163" s="39" t="s">
        <v>210</v>
      </c>
      <c r="D163" s="41" t="s">
        <v>211</v>
      </c>
      <c r="E163" s="41"/>
      <c r="F163" s="41"/>
    </row>
    <row r="164" spans="2:6">
      <c r="B164" s="39" t="s">
        <v>212</v>
      </c>
      <c r="D164" s="41" t="s">
        <v>213</v>
      </c>
      <c r="E164" s="41"/>
      <c r="F164" s="41"/>
    </row>
  </sheetData>
  <mergeCells count="28">
    <mergeCell ref="A154:B154"/>
    <mergeCell ref="D162:F162"/>
    <mergeCell ref="D163:F163"/>
    <mergeCell ref="D164:F16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2019-01-25T15:46:51Z</dcterms:created>
  <dcterms:modified xsi:type="dcterms:W3CDTF">2019-01-25T15:47:59Z</dcterms:modified>
</cp:coreProperties>
</file>