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IPRO-2T-18\"/>
    </mc:Choice>
  </mc:AlternateContent>
  <bookViews>
    <workbookView xWindow="0" yWindow="0" windowWidth="21600" windowHeight="96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N35" i="1"/>
  <c r="L35" i="1"/>
  <c r="O35" i="1" s="1"/>
  <c r="G35" i="1"/>
  <c r="E35" i="1"/>
  <c r="O34" i="1"/>
  <c r="O33" i="1"/>
  <c r="O32" i="1"/>
  <c r="O31" i="1"/>
  <c r="N30" i="1"/>
  <c r="L30" i="1"/>
  <c r="O30" i="1" s="1"/>
  <c r="G30" i="1"/>
  <c r="E30" i="1"/>
  <c r="O29" i="1"/>
  <c r="P28" i="1"/>
  <c r="J28" i="1"/>
  <c r="O28" i="1" s="1"/>
  <c r="N27" i="1"/>
  <c r="M27" i="1"/>
  <c r="L27" i="1"/>
  <c r="P27" i="1" s="1"/>
  <c r="K27" i="1"/>
  <c r="J27" i="1"/>
  <c r="O27" i="1" s="1"/>
  <c r="I27" i="1"/>
  <c r="H27" i="1"/>
  <c r="G27" i="1"/>
  <c r="E27" i="1"/>
  <c r="O26" i="1"/>
  <c r="O25" i="1"/>
  <c r="P24" i="1"/>
  <c r="J24" i="1"/>
  <c r="Q24" i="1" s="1"/>
  <c r="N23" i="1"/>
  <c r="M23" i="1"/>
  <c r="L23" i="1"/>
  <c r="Q23" i="1" s="1"/>
  <c r="K23" i="1"/>
  <c r="J23" i="1"/>
  <c r="O23" i="1" s="1"/>
  <c r="I23" i="1"/>
  <c r="H23" i="1"/>
  <c r="E23" i="1"/>
  <c r="O22" i="1"/>
  <c r="O21" i="1"/>
  <c r="O20" i="1"/>
  <c r="O19" i="1"/>
  <c r="O18" i="1"/>
  <c r="O17" i="1"/>
  <c r="O16" i="1"/>
  <c r="P15" i="1"/>
  <c r="J15" i="1"/>
  <c r="O15" i="1" s="1"/>
  <c r="N14" i="1"/>
  <c r="M14" i="1"/>
  <c r="L14" i="1"/>
  <c r="Q14" i="1" s="1"/>
  <c r="K14" i="1"/>
  <c r="J14" i="1"/>
  <c r="O14" i="1" s="1"/>
  <c r="I14" i="1"/>
  <c r="H14" i="1"/>
  <c r="O13" i="1"/>
  <c r="Q12" i="1"/>
  <c r="P12" i="1"/>
  <c r="O12" i="1"/>
  <c r="J12" i="1"/>
  <c r="Q11" i="1"/>
  <c r="O11" i="1"/>
  <c r="O41" i="1" s="1"/>
  <c r="N11" i="1"/>
  <c r="N41" i="1" s="1"/>
  <c r="M11" i="1"/>
  <c r="M41" i="1" s="1"/>
  <c r="L11" i="1"/>
  <c r="L41" i="1" s="1"/>
  <c r="K11" i="1"/>
  <c r="K41" i="1" s="1"/>
  <c r="J11" i="1"/>
  <c r="J41" i="1" s="1"/>
  <c r="I11" i="1"/>
  <c r="I41" i="1" s="1"/>
  <c r="H11" i="1"/>
  <c r="H41" i="1" s="1"/>
  <c r="G11" i="1"/>
  <c r="P14" i="1" l="1"/>
  <c r="P11" i="1"/>
  <c r="Q15" i="1"/>
  <c r="O24" i="1"/>
  <c r="Q27" i="1"/>
  <c r="Q28" i="1"/>
  <c r="P23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<sst xmlns="http://schemas.openxmlformats.org/spreadsheetml/2006/main" count="43" uniqueCount="40">
  <si>
    <t>PROGRAMAS Y PROYECTOS DE INVERSIÓN</t>
  </si>
  <si>
    <t>Del 1 de Enero al 30 de junio de 2018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</si>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</sst>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7" fillId="0" borderId="0" xfId="0" applyFont="1" applyAlignment="1">
      <alignment horizont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B16" workbookViewId="0">
      <selection activeCell="M35" sqref="M35"/>
    </sheetView>
  </sheetViews>
  <sheetFormatPr baseColWidth="10" defaultColWidth="11.42578125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x14ac:dyDescent="0.2">
      <c r="B11" s="41"/>
      <c r="C11" s="42"/>
      <c r="D11" s="43"/>
      <c r="E11" s="44"/>
      <c r="F11" s="44"/>
      <c r="G11" s="44">
        <f>+G12+G13</f>
        <v>401</v>
      </c>
      <c r="H11" s="45">
        <f>+H12</f>
        <v>25077832.670000002</v>
      </c>
      <c r="I11" s="45">
        <f t="shared" ref="I11:N11" si="0">+I12</f>
        <v>12241510.33</v>
      </c>
      <c r="J11" s="45">
        <f t="shared" si="0"/>
        <v>37319343</v>
      </c>
      <c r="K11" s="45">
        <f t="shared" si="0"/>
        <v>13355860.77</v>
      </c>
      <c r="L11" s="45">
        <f t="shared" si="0"/>
        <v>11978396.23</v>
      </c>
      <c r="M11" s="45">
        <f t="shared" si="0"/>
        <v>11978396.23</v>
      </c>
      <c r="N11" s="45">
        <f t="shared" si="0"/>
        <v>11978396.23</v>
      </c>
      <c r="O11" s="45">
        <f>J11-L11</f>
        <v>25340946.77</v>
      </c>
      <c r="P11" s="46">
        <f>L11/H11</f>
        <v>0.4776487819989908</v>
      </c>
      <c r="Q11" s="47">
        <f>L11/J11</f>
        <v>0.32097017972690461</v>
      </c>
      <c r="R11" s="48"/>
    </row>
    <row r="12" spans="2:20" ht="15" x14ac:dyDescent="0.25">
      <c r="B12" s="41"/>
      <c r="C12" s="49"/>
      <c r="D12" s="50" t="s">
        <v>24</v>
      </c>
      <c r="E12" s="37" t="s">
        <v>25</v>
      </c>
      <c r="F12" s="37" t="s">
        <v>26</v>
      </c>
      <c r="G12" s="51" t="s">
        <v>27</v>
      </c>
      <c r="H12" s="52">
        <v>25077832.670000002</v>
      </c>
      <c r="I12" s="53">
        <v>12241510.33</v>
      </c>
      <c r="J12" s="52">
        <f>+H12+I12</f>
        <v>37319343</v>
      </c>
      <c r="K12" s="52">
        <v>13355860.77</v>
      </c>
      <c r="L12" s="52">
        <v>11978396.23</v>
      </c>
      <c r="M12" s="52">
        <v>11978396.23</v>
      </c>
      <c r="N12" s="52">
        <v>11978396.23</v>
      </c>
      <c r="O12" s="52">
        <f>J12-L12</f>
        <v>25340946.77</v>
      </c>
      <c r="P12" s="46">
        <f t="shared" ref="P12:P28" si="1">L12/H12</f>
        <v>0.4776487819989908</v>
      </c>
      <c r="Q12" s="47">
        <f t="shared" ref="Q12:Q28" si="2">L12/J12</f>
        <v>0.32097017972690461</v>
      </c>
      <c r="R12" s="48"/>
    </row>
    <row r="13" spans="2:20" x14ac:dyDescent="0.2">
      <c r="B13" s="41"/>
      <c r="C13" s="49"/>
      <c r="D13" s="50"/>
      <c r="E13" s="37"/>
      <c r="F13" s="37"/>
      <c r="G13" s="51"/>
      <c r="H13" s="54"/>
      <c r="I13" s="54"/>
      <c r="J13" s="54"/>
      <c r="K13" s="54"/>
      <c r="L13" s="54"/>
      <c r="M13" s="54"/>
      <c r="N13" s="54"/>
      <c r="O13" s="54">
        <f t="shared" ref="O13:O39" si="3">+H13-L13</f>
        <v>0</v>
      </c>
      <c r="P13" s="46"/>
      <c r="Q13" s="47"/>
      <c r="R13" s="48"/>
      <c r="S13" s="48"/>
      <c r="T13" s="48"/>
    </row>
    <row r="14" spans="2:20" x14ac:dyDescent="0.2">
      <c r="B14" s="41"/>
      <c r="C14" s="42"/>
      <c r="D14" s="43"/>
      <c r="E14" s="44"/>
      <c r="F14" s="44"/>
      <c r="G14" s="44">
        <v>201</v>
      </c>
      <c r="H14" s="45">
        <f t="shared" ref="H14:M14" si="4">+H15</f>
        <v>24091911.399999999</v>
      </c>
      <c r="I14" s="45">
        <f t="shared" si="4"/>
        <v>22338153.48</v>
      </c>
      <c r="J14" s="45">
        <f t="shared" si="4"/>
        <v>46430064.879999995</v>
      </c>
      <c r="K14" s="45">
        <f t="shared" si="4"/>
        <v>24373158.260000002</v>
      </c>
      <c r="L14" s="45">
        <f t="shared" si="4"/>
        <v>23954524.5</v>
      </c>
      <c r="M14" s="55">
        <f t="shared" si="4"/>
        <v>23954524.5</v>
      </c>
      <c r="N14" s="55">
        <f t="shared" ref="N14" si="5">SUM(N15:N22)</f>
        <v>23954524.5</v>
      </c>
      <c r="O14" s="45">
        <f>J14-L14</f>
        <v>22475540.379999995</v>
      </c>
      <c r="P14" s="46">
        <f t="shared" si="1"/>
        <v>0.99429738480608898</v>
      </c>
      <c r="Q14" s="47">
        <f t="shared" si="2"/>
        <v>0.5159270089738458</v>
      </c>
      <c r="R14" s="48"/>
    </row>
    <row r="15" spans="2:20" ht="12.75" customHeight="1" x14ac:dyDescent="0.2">
      <c r="B15" s="41"/>
      <c r="C15" s="56"/>
      <c r="D15" s="56" t="s">
        <v>28</v>
      </c>
      <c r="E15" s="38"/>
      <c r="F15" s="57" t="s">
        <v>28</v>
      </c>
      <c r="G15" s="51" t="s">
        <v>29</v>
      </c>
      <c r="H15" s="54">
        <v>24091911.399999999</v>
      </c>
      <c r="I15" s="54">
        <v>22338153.48</v>
      </c>
      <c r="J15" s="54">
        <f>H15+I15</f>
        <v>46430064.879999995</v>
      </c>
      <c r="K15" s="54">
        <v>24373158.260000002</v>
      </c>
      <c r="L15" s="54">
        <v>23954524.5</v>
      </c>
      <c r="M15" s="54">
        <v>23954524.5</v>
      </c>
      <c r="N15" s="54">
        <v>23954524.5</v>
      </c>
      <c r="O15" s="54">
        <f>J15-L15</f>
        <v>22475540.379999995</v>
      </c>
      <c r="P15" s="46">
        <f t="shared" si="1"/>
        <v>0.99429738480608898</v>
      </c>
      <c r="Q15" s="47">
        <f t="shared" si="2"/>
        <v>0.5159270089738458</v>
      </c>
      <c r="R15" s="48"/>
    </row>
    <row r="16" spans="2:20" x14ac:dyDescent="0.2">
      <c r="B16" s="41"/>
      <c r="C16" s="49"/>
      <c r="D16" s="50"/>
      <c r="E16" s="37"/>
      <c r="F16" s="37"/>
      <c r="G16" s="51"/>
      <c r="H16" s="54"/>
      <c r="I16" s="54"/>
      <c r="J16" s="54"/>
      <c r="K16" s="54"/>
      <c r="L16" s="54"/>
      <c r="M16" s="54"/>
      <c r="N16" s="54"/>
      <c r="O16" s="54">
        <f t="shared" si="3"/>
        <v>0</v>
      </c>
      <c r="P16" s="46"/>
      <c r="Q16" s="47"/>
      <c r="R16" s="48"/>
    </row>
    <row r="17" spans="2:20" ht="15" x14ac:dyDescent="0.25">
      <c r="B17" s="41"/>
      <c r="C17" s="49"/>
      <c r="D17" s="50"/>
      <c r="E17" s="37"/>
      <c r="F17" s="37"/>
      <c r="G17" s="38"/>
      <c r="H17" s="54"/>
      <c r="I17" s="54"/>
      <c r="J17" s="54"/>
      <c r="K17" s="54"/>
      <c r="L17" s="54"/>
      <c r="M17" s="54"/>
      <c r="N17" s="54"/>
      <c r="O17" s="54">
        <f t="shared" si="3"/>
        <v>0</v>
      </c>
      <c r="P17" s="46"/>
      <c r="Q17" s="47"/>
      <c r="R17" s="48"/>
    </row>
    <row r="18" spans="2:20" ht="15" x14ac:dyDescent="0.25">
      <c r="B18" s="41"/>
      <c r="C18" s="49"/>
      <c r="D18" s="50"/>
      <c r="E18" s="37"/>
      <c r="F18" s="37"/>
      <c r="G18" s="38"/>
      <c r="H18" s="54"/>
      <c r="I18" s="54"/>
      <c r="J18" s="54"/>
      <c r="K18" s="54"/>
      <c r="L18" s="54"/>
      <c r="M18" s="54"/>
      <c r="N18" s="54"/>
      <c r="O18" s="54">
        <f t="shared" si="3"/>
        <v>0</v>
      </c>
      <c r="P18" s="46"/>
      <c r="Q18" s="47"/>
      <c r="R18" s="48"/>
    </row>
    <row r="19" spans="2:20" ht="15" x14ac:dyDescent="0.25">
      <c r="B19" s="41"/>
      <c r="C19" s="49"/>
      <c r="D19" s="50"/>
      <c r="E19" s="37"/>
      <c r="F19" s="37"/>
      <c r="G19" s="38"/>
      <c r="H19" s="54"/>
      <c r="I19" s="54"/>
      <c r="J19" s="54"/>
      <c r="K19" s="54"/>
      <c r="L19" s="54"/>
      <c r="M19" s="54"/>
      <c r="N19" s="54"/>
      <c r="O19" s="54">
        <f t="shared" si="3"/>
        <v>0</v>
      </c>
      <c r="P19" s="46"/>
      <c r="Q19" s="47"/>
      <c r="R19" s="48"/>
      <c r="S19" s="48"/>
      <c r="T19" s="48"/>
    </row>
    <row r="20" spans="2:20" ht="15" x14ac:dyDescent="0.25">
      <c r="B20" s="41"/>
      <c r="C20" s="49"/>
      <c r="D20" s="50"/>
      <c r="E20" s="37"/>
      <c r="F20" s="37"/>
      <c r="G20" s="38"/>
      <c r="H20" s="54"/>
      <c r="I20" s="54"/>
      <c r="J20" s="54"/>
      <c r="K20" s="54"/>
      <c r="L20" s="54"/>
      <c r="M20" s="54"/>
      <c r="N20" s="54"/>
      <c r="O20" s="54">
        <f t="shared" si="3"/>
        <v>0</v>
      </c>
      <c r="P20" s="46"/>
      <c r="Q20" s="47"/>
      <c r="R20" s="48"/>
    </row>
    <row r="21" spans="2:20" ht="15" x14ac:dyDescent="0.25">
      <c r="B21" s="41"/>
      <c r="C21" s="49"/>
      <c r="D21" s="50"/>
      <c r="E21" s="37"/>
      <c r="F21" s="37"/>
      <c r="G21" s="38"/>
      <c r="H21" s="54"/>
      <c r="I21" s="54"/>
      <c r="J21" s="54"/>
      <c r="K21" s="54"/>
      <c r="L21" s="54"/>
      <c r="M21" s="54"/>
      <c r="N21" s="54"/>
      <c r="O21" s="54">
        <f t="shared" si="3"/>
        <v>0</v>
      </c>
      <c r="P21" s="46"/>
      <c r="Q21" s="47"/>
      <c r="R21" s="48"/>
    </row>
    <row r="22" spans="2:20" ht="15" x14ac:dyDescent="0.25">
      <c r="B22" s="41"/>
      <c r="C22" s="49"/>
      <c r="D22" s="50"/>
      <c r="E22" s="37"/>
      <c r="F22" s="37"/>
      <c r="G22" s="38"/>
      <c r="H22" s="54"/>
      <c r="I22" s="54"/>
      <c r="J22" s="54"/>
      <c r="K22" s="54"/>
      <c r="L22" s="54"/>
      <c r="M22" s="54"/>
      <c r="N22" s="54"/>
      <c r="O22" s="54">
        <f t="shared" si="3"/>
        <v>0</v>
      </c>
      <c r="P22" s="46"/>
      <c r="Q22" s="47"/>
      <c r="R22" s="48"/>
    </row>
    <row r="23" spans="2:20" ht="15" x14ac:dyDescent="0.25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7835821.6500000004</v>
      </c>
      <c r="I23" s="45">
        <f t="shared" ref="I23:L23" si="6">+I24</f>
        <v>6099108.1699999999</v>
      </c>
      <c r="J23" s="45">
        <f t="shared" si="6"/>
        <v>13934929.82</v>
      </c>
      <c r="K23" s="45">
        <f t="shared" si="6"/>
        <v>4448029.21</v>
      </c>
      <c r="L23" s="45">
        <f t="shared" si="6"/>
        <v>4378384.51</v>
      </c>
      <c r="M23" s="55">
        <f>+M24</f>
        <v>4378384.51</v>
      </c>
      <c r="N23" s="55">
        <f t="shared" ref="N23" si="7">SUM(N24:N26)</f>
        <v>4378384.51</v>
      </c>
      <c r="O23" s="45">
        <f>J23-L23</f>
        <v>9556545.3100000005</v>
      </c>
      <c r="P23" s="46">
        <f t="shared" si="1"/>
        <v>0.55876520747508329</v>
      </c>
      <c r="Q23" s="47">
        <f t="shared" si="2"/>
        <v>0.31420212132794217</v>
      </c>
      <c r="R23" s="48"/>
    </row>
    <row r="24" spans="2:20" ht="15" customHeight="1" x14ac:dyDescent="0.25">
      <c r="B24" s="41"/>
      <c r="C24" s="49"/>
      <c r="D24" s="56" t="s">
        <v>30</v>
      </c>
      <c r="E24" s="38" t="s">
        <v>31</v>
      </c>
      <c r="F24" s="37" t="s">
        <v>30</v>
      </c>
      <c r="G24" s="51" t="s">
        <v>32</v>
      </c>
      <c r="H24" s="54">
        <v>7835821.6500000004</v>
      </c>
      <c r="I24" s="54">
        <v>6099108.1699999999</v>
      </c>
      <c r="J24" s="54">
        <f>H24+I24</f>
        <v>13934929.82</v>
      </c>
      <c r="K24" s="52">
        <v>4448029.21</v>
      </c>
      <c r="L24" s="52">
        <v>4378384.51</v>
      </c>
      <c r="M24" s="52">
        <v>4378384.51</v>
      </c>
      <c r="N24" s="52">
        <v>4378384.51</v>
      </c>
      <c r="O24" s="54">
        <f>J24-L24</f>
        <v>9556545.3100000005</v>
      </c>
      <c r="P24" s="46">
        <f t="shared" si="1"/>
        <v>0.55876520747508329</v>
      </c>
      <c r="Q24" s="47">
        <f t="shared" si="2"/>
        <v>0.31420212132794217</v>
      </c>
      <c r="R24" s="48"/>
    </row>
    <row r="25" spans="2:20" ht="15" x14ac:dyDescent="0.25">
      <c r="B25" s="41"/>
      <c r="C25" s="49"/>
      <c r="D25" s="50"/>
      <c r="E25" s="37"/>
      <c r="F25" s="37"/>
      <c r="G25" s="38"/>
      <c r="H25" s="54"/>
      <c r="I25" s="54"/>
      <c r="J25" s="54"/>
      <c r="K25" s="54"/>
      <c r="L25" s="54"/>
      <c r="M25" s="54"/>
      <c r="N25" s="54"/>
      <c r="O25" s="54">
        <f t="shared" si="3"/>
        <v>0</v>
      </c>
      <c r="P25" s="46"/>
      <c r="Q25" s="47"/>
      <c r="R25" s="48"/>
    </row>
    <row r="26" spans="2:20" ht="15" x14ac:dyDescent="0.25">
      <c r="B26" s="41"/>
      <c r="C26" s="49"/>
      <c r="D26" s="50"/>
      <c r="E26" s="37"/>
      <c r="F26" s="37"/>
      <c r="G26" s="38"/>
      <c r="H26" s="54"/>
      <c r="I26" s="54"/>
      <c r="J26" s="54"/>
      <c r="K26" s="54"/>
      <c r="L26" s="54"/>
      <c r="M26" s="54"/>
      <c r="N26" s="54"/>
      <c r="O26" s="54">
        <f t="shared" si="3"/>
        <v>0</v>
      </c>
      <c r="P26" s="46"/>
      <c r="Q26" s="47"/>
      <c r="R26" s="48"/>
    </row>
    <row r="27" spans="2:20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4705525.3</v>
      </c>
      <c r="I27" s="45">
        <f t="shared" ref="I27:M27" si="8">+I28</f>
        <v>2728260.3000000003</v>
      </c>
      <c r="J27" s="45">
        <f t="shared" si="8"/>
        <v>7433785.5999999996</v>
      </c>
      <c r="K27" s="45">
        <f t="shared" si="8"/>
        <v>2861011.28</v>
      </c>
      <c r="L27" s="45">
        <f t="shared" si="8"/>
        <v>2853587.28</v>
      </c>
      <c r="M27" s="45">
        <f t="shared" si="8"/>
        <v>2853587.28</v>
      </c>
      <c r="N27" s="55">
        <f t="shared" ref="N27" si="9">SUM(N28:N29)</f>
        <v>2853587.28</v>
      </c>
      <c r="O27" s="45">
        <f>J27-L27</f>
        <v>4580198.32</v>
      </c>
      <c r="P27" s="46">
        <f t="shared" si="1"/>
        <v>0.60643330936930673</v>
      </c>
      <c r="Q27" s="47">
        <f t="shared" si="2"/>
        <v>0.3838673098131859</v>
      </c>
      <c r="R27" s="48"/>
      <c r="S27" s="48"/>
      <c r="T27" s="48"/>
    </row>
    <row r="28" spans="2:20" ht="15" customHeight="1" x14ac:dyDescent="0.25">
      <c r="B28" s="41"/>
      <c r="C28" s="49"/>
      <c r="D28" s="50" t="s">
        <v>33</v>
      </c>
      <c r="E28" s="37"/>
      <c r="F28" s="37" t="s">
        <v>33</v>
      </c>
      <c r="G28" s="51">
        <v>301</v>
      </c>
      <c r="H28" s="54">
        <v>4705525.3</v>
      </c>
      <c r="I28" s="54">
        <v>2728260.3000000003</v>
      </c>
      <c r="J28" s="54">
        <f>H28+I28</f>
        <v>7433785.5999999996</v>
      </c>
      <c r="K28" s="54">
        <v>2861011.28</v>
      </c>
      <c r="L28" s="54">
        <v>2853587.28</v>
      </c>
      <c r="M28" s="54">
        <v>2853587.28</v>
      </c>
      <c r="N28" s="54">
        <v>2853587.28</v>
      </c>
      <c r="O28" s="54">
        <f>J28-L28</f>
        <v>4580198.32</v>
      </c>
      <c r="P28" s="46">
        <f t="shared" si="1"/>
        <v>0.60643330936930673</v>
      </c>
      <c r="Q28" s="47">
        <f t="shared" si="2"/>
        <v>0.3838673098131859</v>
      </c>
      <c r="R28" s="48"/>
    </row>
    <row r="29" spans="2:20" ht="15" x14ac:dyDescent="0.25">
      <c r="B29" s="41"/>
      <c r="C29" s="49"/>
      <c r="D29" s="50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  <c r="R29" s="48"/>
    </row>
    <row r="30" spans="2:20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8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8">
        <f t="shared" si="3"/>
        <v>0</v>
      </c>
      <c r="P30" s="46"/>
      <c r="Q30" s="47"/>
      <c r="R30" s="48"/>
    </row>
    <row r="31" spans="2:20" ht="15" x14ac:dyDescent="0.25">
      <c r="B31" s="41"/>
      <c r="C31" s="49"/>
      <c r="D31" s="50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  <c r="R31" s="48"/>
      <c r="S31" s="48"/>
      <c r="T31" s="48"/>
    </row>
    <row r="32" spans="2:20" ht="15" x14ac:dyDescent="0.25">
      <c r="B32" s="41"/>
      <c r="C32" s="49"/>
      <c r="D32" s="50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  <c r="R32" s="48"/>
    </row>
    <row r="33" spans="1:18" ht="15" x14ac:dyDescent="0.25">
      <c r="B33" s="41"/>
      <c r="C33" s="49"/>
      <c r="D33" s="50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  <c r="R33" s="48"/>
    </row>
    <row r="34" spans="1:18" ht="15" x14ac:dyDescent="0.25">
      <c r="B34" s="41"/>
      <c r="C34" s="49"/>
      <c r="D34" s="50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  <c r="R34" s="48"/>
    </row>
    <row r="35" spans="1:18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8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8">
        <f t="shared" si="3"/>
        <v>0</v>
      </c>
      <c r="P35" s="46"/>
      <c r="Q35" s="47"/>
      <c r="R35" s="48"/>
    </row>
    <row r="36" spans="1:18" ht="15" x14ac:dyDescent="0.25">
      <c r="B36" s="41"/>
      <c r="C36" s="49"/>
      <c r="D36" s="50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8" ht="15" x14ac:dyDescent="0.25">
      <c r="B40" s="59"/>
      <c r="C40" s="60"/>
      <c r="D40" s="61"/>
      <c r="E40" s="6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46"/>
      <c r="Q40" s="47"/>
    </row>
    <row r="41" spans="1:18" s="72" customFormat="1" x14ac:dyDescent="0.2">
      <c r="A41" s="64"/>
      <c r="B41" s="65"/>
      <c r="C41" s="66" t="s">
        <v>34</v>
      </c>
      <c r="D41" s="67"/>
      <c r="E41" s="68">
        <v>0</v>
      </c>
      <c r="F41" s="68">
        <v>0</v>
      </c>
      <c r="G41" s="68">
        <v>0</v>
      </c>
      <c r="H41" s="69">
        <f>H11+H14+H23+H27</f>
        <v>61711091.019999996</v>
      </c>
      <c r="I41" s="69">
        <f t="shared" ref="I41:O41" si="12">I11+I14+I23+I27</f>
        <v>43407032.280000001</v>
      </c>
      <c r="J41" s="69">
        <f t="shared" si="12"/>
        <v>105118123.29999998</v>
      </c>
      <c r="K41" s="69">
        <f t="shared" si="12"/>
        <v>45038059.520000003</v>
      </c>
      <c r="L41" s="69">
        <f t="shared" si="12"/>
        <v>43164892.520000003</v>
      </c>
      <c r="M41" s="69">
        <f t="shared" si="12"/>
        <v>43164892.520000003</v>
      </c>
      <c r="N41" s="69">
        <f>N11+N14+N23+N27</f>
        <v>43164892.520000003</v>
      </c>
      <c r="O41" s="69">
        <f t="shared" si="12"/>
        <v>61953230.779999994</v>
      </c>
      <c r="P41" s="70"/>
      <c r="Q41" s="71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3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4" spans="1:18" ht="15" x14ac:dyDescent="0.25">
      <c r="O44" s="74"/>
    </row>
    <row r="48" spans="1:18" ht="15" x14ac:dyDescent="0.25">
      <c r="H48" s="48"/>
      <c r="I48" s="48"/>
      <c r="J48" s="48"/>
    </row>
    <row r="49" spans="4:15" ht="15" x14ac:dyDescent="0.25">
      <c r="D49" s="75"/>
      <c r="E49" s="75"/>
      <c r="H49" s="76"/>
      <c r="I49" s="76"/>
      <c r="J49" s="48"/>
      <c r="K49" s="75"/>
      <c r="L49" s="75"/>
      <c r="M49" s="75"/>
      <c r="N49" s="75"/>
      <c r="O49" s="77"/>
    </row>
    <row r="50" spans="4:15" ht="15" x14ac:dyDescent="0.25">
      <c r="D50" s="78" t="s">
        <v>36</v>
      </c>
      <c r="E50" s="78"/>
      <c r="H50" s="79"/>
      <c r="I50" s="79"/>
      <c r="J50" s="48"/>
      <c r="K50" s="80" t="s">
        <v>37</v>
      </c>
      <c r="L50" s="80"/>
      <c r="M50" s="80"/>
      <c r="N50" s="80"/>
      <c r="O50" s="81"/>
    </row>
    <row r="51" spans="4:15" ht="15" x14ac:dyDescent="0.25">
      <c r="D51" s="78" t="s">
        <v>38</v>
      </c>
      <c r="E51" s="78"/>
      <c r="H51" s="82"/>
      <c r="I51" s="82"/>
      <c r="J51" s="48"/>
      <c r="K51" s="80" t="s">
        <v>39</v>
      </c>
      <c r="L51" s="80"/>
      <c r="M51" s="80"/>
      <c r="N51" s="80"/>
      <c r="O51" s="83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2018-07-11T18:42:16Z</dcterms:created>
  <dcterms:modified xsi:type="dcterms:W3CDTF">2018-07-11T18:42:34Z</dcterms:modified>
</cp:coreProperties>
</file>