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1T\"/>
    </mc:Choice>
  </mc:AlternateContent>
  <bookViews>
    <workbookView xWindow="0" yWindow="0" windowWidth="28770" windowHeight="12300"/>
  </bookViews>
  <sheets>
    <sheet name="EC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ECSF!$A$1:$K$62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6" i="1"/>
  <c r="I46" i="1"/>
  <c r="J44" i="1"/>
  <c r="J42" i="1" s="1"/>
  <c r="I42" i="1"/>
  <c r="I40" i="1"/>
  <c r="J40" i="1" s="1"/>
  <c r="I36" i="1"/>
  <c r="E34" i="1"/>
  <c r="D34" i="1"/>
  <c r="E33" i="1"/>
  <c r="D33" i="1"/>
  <c r="J32" i="1"/>
  <c r="I32" i="1"/>
  <c r="E32" i="1"/>
  <c r="D32" i="1"/>
  <c r="J31" i="1"/>
  <c r="I31" i="1"/>
  <c r="J30" i="1"/>
  <c r="I30" i="1"/>
  <c r="E30" i="1"/>
  <c r="D30" i="1"/>
  <c r="J29" i="1"/>
  <c r="I29" i="1"/>
  <c r="J28" i="1"/>
  <c r="I28" i="1"/>
  <c r="D28" i="1"/>
  <c r="I27" i="1"/>
  <c r="J27" i="1" s="1"/>
  <c r="J25" i="1" s="1"/>
  <c r="D27" i="1"/>
  <c r="D24" i="1" s="1"/>
  <c r="D26" i="1"/>
  <c r="E26" i="1" s="1"/>
  <c r="I25" i="1"/>
  <c r="I12" i="1" s="1"/>
  <c r="J22" i="1"/>
  <c r="E22" i="1"/>
  <c r="D22" i="1"/>
  <c r="J21" i="1"/>
  <c r="D21" i="1"/>
  <c r="E21" i="1" s="1"/>
  <c r="I20" i="1"/>
  <c r="J20" i="1" s="1"/>
  <c r="D20" i="1"/>
  <c r="E20" i="1" s="1"/>
  <c r="I19" i="1"/>
  <c r="J19" i="1" s="1"/>
  <c r="E19" i="1"/>
  <c r="J18" i="1"/>
  <c r="I18" i="1"/>
  <c r="J17" i="1"/>
  <c r="I17" i="1"/>
  <c r="I14" i="1"/>
  <c r="J34" i="1" l="1"/>
  <c r="I34" i="1"/>
  <c r="J14" i="1"/>
  <c r="J12" i="1" s="1"/>
  <c r="E14" i="1"/>
  <c r="E24" i="1"/>
  <c r="D14" i="1"/>
  <c r="D12" i="1" s="1"/>
  <c r="E27" i="1"/>
  <c r="J52" i="1"/>
  <c r="J50" i="1" s="1"/>
  <c r="E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<sst xmlns="http://schemas.openxmlformats.org/spreadsheetml/2006/main" count="66" uniqueCount="63">
  <si>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</si>
  <si>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2018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</si>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</sst>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3" fillId="0" borderId="0" xfId="0" applyFont="1" applyAlignment="1">
      <alignment horizontal="center" vertical="distributed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MARZO%202018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34230</v>
          </cell>
          <cell r="J21">
            <v>34230</v>
          </cell>
        </row>
        <row r="22">
          <cell r="D22">
            <v>36550</v>
          </cell>
          <cell r="E22">
            <v>36550</v>
          </cell>
          <cell r="I22">
            <v>84081.13</v>
          </cell>
          <cell r="J22">
            <v>84081.13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97638722.150000006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2556273.02</v>
          </cell>
          <cell r="J50">
            <v>-6383062.9900000002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E17" sqref="E17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3522555.71</v>
      </c>
      <c r="E12" s="36">
        <f>E14+E24</f>
        <v>3857061.01</v>
      </c>
      <c r="F12" s="33"/>
      <c r="G12" s="35" t="s">
        <v>9</v>
      </c>
      <c r="H12" s="35"/>
      <c r="I12" s="36">
        <f>I14+I25</f>
        <v>0</v>
      </c>
      <c r="J12" s="36">
        <f>J14+J25</f>
        <v>2275479.0399999996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3522555.71</v>
      </c>
      <c r="E14" s="36">
        <f>SUM(E16:E22)</f>
        <v>3857061.01</v>
      </c>
      <c r="F14" s="33"/>
      <c r="G14" s="35" t="s">
        <v>11</v>
      </c>
      <c r="H14" s="35"/>
      <c r="I14" s="36">
        <f>SUM(I16:I23)</f>
        <v>0</v>
      </c>
      <c r="J14" s="36">
        <f>SUM(J16:J23)</f>
        <v>2275479.0399999996</v>
      </c>
      <c r="K14" s="29"/>
      <c r="L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</row>
    <row r="16" spans="1:13" x14ac:dyDescent="0.2">
      <c r="A16" s="34"/>
      <c r="B16" s="43" t="s">
        <v>12</v>
      </c>
      <c r="C16" s="43"/>
      <c r="D16" s="42">
        <v>3522555.71</v>
      </c>
      <c r="E16" s="42">
        <v>0</v>
      </c>
      <c r="F16" s="33"/>
      <c r="G16" s="43" t="s">
        <v>13</v>
      </c>
      <c r="H16" s="43"/>
      <c r="I16" s="42">
        <v>0</v>
      </c>
      <c r="J16" s="42">
        <v>2275479.0299999998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3601088.15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255972.86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f>IF(I21&gt;0,0,[1]ESF!J21-[1]ESF!I21)</f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0</v>
      </c>
      <c r="J23" s="42">
        <v>0.01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</f>
        <v>0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0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8988336.0099999998</v>
      </c>
      <c r="J34" s="36">
        <f>J36+J42+J50</f>
        <v>6378351.6699999999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</f>
        <v>49000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49000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8939336.0099999998</v>
      </c>
      <c r="J42" s="36">
        <f>SUM(J44:J48)</f>
        <v>6378351.6699999999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8939336.0099999998</v>
      </c>
      <c r="J44" s="42">
        <f>IF(I44&gt;0,0,[1]ESF!J50-[1]ESF!I50)</f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3" t="s">
        <v>51</v>
      </c>
      <c r="H45" s="43"/>
      <c r="I45" s="49">
        <v>0</v>
      </c>
      <c r="J45" s="42">
        <v>6378351.6699999999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50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28.5" customHeight="1" x14ac:dyDescent="0.2">
      <c r="B61" s="76"/>
      <c r="C61" s="77" t="s">
        <v>61</v>
      </c>
      <c r="D61" s="77"/>
      <c r="E61" s="78"/>
      <c r="F61" s="78"/>
      <c r="G61" s="79" t="s">
        <v>62</v>
      </c>
      <c r="H61" s="79"/>
      <c r="I61" s="40"/>
      <c r="J61" s="64"/>
    </row>
    <row r="62" spans="1:11" x14ac:dyDescent="0.2">
      <c r="A62" s="80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2018-04-13T21:00:04Z</dcterms:created>
  <dcterms:modified xsi:type="dcterms:W3CDTF">2018-04-13T21:00:26Z</dcterms:modified>
</cp:coreProperties>
</file>