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F28" i="1"/>
  <c r="J25" i="1"/>
  <c r="G25" i="1"/>
  <c r="J24" i="1"/>
  <c r="G24" i="1"/>
  <c r="J23" i="1"/>
  <c r="G23" i="1"/>
  <c r="J22" i="1"/>
  <c r="J21" i="1"/>
  <c r="J20" i="1"/>
  <c r="J19" i="1"/>
  <c r="G19" i="1"/>
  <c r="I18" i="1"/>
  <c r="J18" i="1" s="1"/>
  <c r="H18" i="1"/>
  <c r="G18" i="1"/>
  <c r="F18" i="1"/>
  <c r="E18" i="1"/>
  <c r="E28" i="1" s="1"/>
  <c r="J16" i="1"/>
  <c r="G16" i="1"/>
  <c r="I15" i="1"/>
  <c r="I28" i="1" s="1"/>
  <c r="H15" i="1"/>
  <c r="H28" i="1" s="1"/>
  <c r="G15" i="1"/>
  <c r="J14" i="1"/>
  <c r="J13" i="1"/>
  <c r="G13" i="1"/>
  <c r="J12" i="1"/>
  <c r="G12" i="1"/>
  <c r="J11" i="1"/>
  <c r="G11" i="1"/>
  <c r="G28" i="1" s="1"/>
  <c r="J28" i="1" l="1"/>
  <c r="J15" i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<sst xmlns="http://schemas.openxmlformats.org/spreadsheetml/2006/main" count="64" uniqueCount="43">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</sst>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895132.89</v>
      </c>
      <c r="I15" s="27">
        <f>I16</f>
        <v>895132.89</v>
      </c>
      <c r="J15" s="27">
        <f>I15-E15</f>
        <v>-5456766.1100000003</v>
      </c>
    </row>
    <row r="16" spans="1:1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895132.89</v>
      </c>
      <c r="I16" s="27">
        <v>895132.89</v>
      </c>
      <c r="J16" s="27">
        <f>I16-E16</f>
        <v>-5456766.1100000003</v>
      </c>
    </row>
    <row r="17" spans="1:10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x14ac:dyDescent="0.2">
      <c r="A18" s="18"/>
      <c r="B18" s="24" t="s">
        <v>26</v>
      </c>
      <c r="C18" s="25"/>
      <c r="D18" s="26"/>
      <c r="E18" s="27">
        <f>E19</f>
        <v>374000</v>
      </c>
      <c r="F18" s="27">
        <f>F19+F20+F21</f>
        <v>5694759.46</v>
      </c>
      <c r="G18" s="27">
        <f>+E18+F18</f>
        <v>6068759.46</v>
      </c>
      <c r="H18" s="27">
        <f>H19+H21</f>
        <v>3649905.75</v>
      </c>
      <c r="I18" s="27">
        <f>I19+I21</f>
        <v>3649905.75</v>
      </c>
      <c r="J18" s="27">
        <f>I18-E18</f>
        <v>3275905.75</v>
      </c>
    </row>
    <row r="19" spans="1:10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97690.46</v>
      </c>
      <c r="I19" s="27">
        <v>97690.46</v>
      </c>
      <c r="J19" s="27">
        <f>I19-E19</f>
        <v>-276309.53999999998</v>
      </c>
    </row>
    <row r="20" spans="1:10" x14ac:dyDescent="0.2">
      <c r="A20" s="18"/>
      <c r="B20" s="28"/>
      <c r="C20" s="25" t="s">
        <v>25</v>
      </c>
      <c r="D20" s="26"/>
      <c r="E20" s="27"/>
      <c r="F20" s="27">
        <v>0</v>
      </c>
      <c r="G20" s="27"/>
      <c r="H20" s="27">
        <v>0</v>
      </c>
      <c r="I20" s="27">
        <v>0</v>
      </c>
      <c r="J20" s="27">
        <f t="shared" ref="J20:J22" si="2">I20-E20</f>
        <v>0</v>
      </c>
    </row>
    <row r="21" spans="1:10" x14ac:dyDescent="0.2">
      <c r="A21" s="18"/>
      <c r="B21" s="28"/>
      <c r="C21" s="25" t="s">
        <v>27</v>
      </c>
      <c r="D21" s="26"/>
      <c r="E21" s="27"/>
      <c r="F21" s="27">
        <v>5694759.46</v>
      </c>
      <c r="G21" s="27"/>
      <c r="H21" s="27">
        <v>3552215.29</v>
      </c>
      <c r="I21" s="27">
        <v>3552215.29</v>
      </c>
      <c r="J21" s="27">
        <f t="shared" si="2"/>
        <v>3552215.29</v>
      </c>
    </row>
    <row r="22" spans="1:10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2"/>
        <v>0</v>
      </c>
    </row>
    <row r="23" spans="1:10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73537.88</v>
      </c>
      <c r="I23" s="27">
        <v>73537.88</v>
      </c>
      <c r="J23" s="27">
        <f>I23-E23</f>
        <v>-904462.12</v>
      </c>
    </row>
    <row r="24" spans="1:10" x14ac:dyDescent="0.2">
      <c r="A24" s="18"/>
      <c r="B24" s="24" t="s">
        <v>30</v>
      </c>
      <c r="C24" s="25"/>
      <c r="D24" s="26"/>
      <c r="E24" s="27"/>
      <c r="F24" s="27">
        <v>11404528.6</v>
      </c>
      <c r="G24" s="27">
        <f>+E24+F24</f>
        <v>11404528.6</v>
      </c>
      <c r="H24" s="27">
        <v>10793619.550000001</v>
      </c>
      <c r="I24" s="27">
        <v>10793619.550000001</v>
      </c>
      <c r="J24" s="27">
        <f>I24-E24</f>
        <v>10793619.550000001</v>
      </c>
    </row>
    <row r="25" spans="1:10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10471783.41</v>
      </c>
      <c r="I25" s="27">
        <v>10471783.41</v>
      </c>
      <c r="J25" s="27">
        <f>I25-E25</f>
        <v>-36548512.280000001</v>
      </c>
    </row>
    <row r="26" spans="1:10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17414793.619999997</v>
      </c>
      <c r="G28" s="27">
        <f>SUM(G11+G12+G13+G14+G15+G18+G23+G24+G25+G26)</f>
        <v>72138988.310000002</v>
      </c>
      <c r="H28" s="27">
        <f>SUM(H11+H12+H13+H14+H15+H18+H23+H24+H25+H26)</f>
        <v>25883979.48</v>
      </c>
      <c r="I28" s="27">
        <f>SUM(I11+I12+I13+I14+I15+I18+I23+I24+I25+I26)</f>
        <v>25883979.48</v>
      </c>
      <c r="J28" s="38">
        <f>IF(I28&gt;E28,I28-E28,0)</f>
        <v>0</v>
      </c>
    </row>
    <row r="29" spans="1:10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x14ac:dyDescent="0.2">
      <c r="A35" s="18"/>
      <c r="B35" s="44"/>
      <c r="C35" s="45"/>
      <c r="D35" s="46"/>
      <c r="E35" s="47">
        <f t="shared" ref="E35:J35" si="3">+E36+E37+E38+E39+E40+E43+E46+E47</f>
        <v>54724194.689999998</v>
      </c>
      <c r="F35" s="47">
        <f t="shared" si="3"/>
        <v>17414793.619999997</v>
      </c>
      <c r="G35" s="47">
        <f t="shared" si="3"/>
        <v>72138988.310000002</v>
      </c>
      <c r="H35" s="47">
        <f t="shared" si="3"/>
        <v>25883979.48</v>
      </c>
      <c r="I35" s="47">
        <f t="shared" si="3"/>
        <v>25883979.48</v>
      </c>
      <c r="J35" s="47">
        <f t="shared" si="3"/>
        <v>-28840215.210000001</v>
      </c>
    </row>
    <row r="36" spans="1:10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895132.89</v>
      </c>
      <c r="I36" s="27">
        <v>895132.89</v>
      </c>
      <c r="J36" s="27">
        <f>+I36-E36</f>
        <v>-5456766.1100000003</v>
      </c>
    </row>
    <row r="37" spans="1:10" x14ac:dyDescent="0.2">
      <c r="A37" s="18"/>
      <c r="B37" s="44" t="s">
        <v>26</v>
      </c>
      <c r="C37" s="45"/>
      <c r="D37" s="46"/>
      <c r="E37" s="27">
        <v>374000</v>
      </c>
      <c r="F37" s="27">
        <v>7810880.0599999996</v>
      </c>
      <c r="G37" s="27">
        <f t="shared" ref="G37:G40" si="4">+E37+F37</f>
        <v>8184880.0599999996</v>
      </c>
      <c r="H37" s="27">
        <v>5155117.3</v>
      </c>
      <c r="I37" s="27">
        <v>5155117.3</v>
      </c>
      <c r="J37" s="27">
        <f t="shared" ref="J37:J40" si="5">+I37-E37</f>
        <v>4781117.3</v>
      </c>
    </row>
    <row r="38" spans="1:10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4"/>
        <v>978000</v>
      </c>
      <c r="H38" s="27">
        <v>73537.88</v>
      </c>
      <c r="I38" s="27">
        <v>73537.88</v>
      </c>
      <c r="J38" s="27">
        <f t="shared" si="5"/>
        <v>-904462.12</v>
      </c>
    </row>
    <row r="39" spans="1:10" x14ac:dyDescent="0.2">
      <c r="A39" s="18"/>
      <c r="B39" s="44" t="s">
        <v>30</v>
      </c>
      <c r="C39" s="45"/>
      <c r="D39" s="46"/>
      <c r="E39" s="27">
        <v>0</v>
      </c>
      <c r="F39" s="27">
        <v>9288408</v>
      </c>
      <c r="G39" s="27">
        <f t="shared" si="4"/>
        <v>9288408</v>
      </c>
      <c r="H39" s="27">
        <v>9288408</v>
      </c>
      <c r="I39" s="27">
        <v>9288408</v>
      </c>
      <c r="J39" s="27">
        <f t="shared" si="5"/>
        <v>9288408</v>
      </c>
    </row>
    <row r="40" spans="1:10" x14ac:dyDescent="0.2">
      <c r="A40" s="18"/>
      <c r="B40" s="44" t="s">
        <v>31</v>
      </c>
      <c r="C40" s="45"/>
      <c r="D40" s="46"/>
      <c r="E40" s="27">
        <v>47020295.689999998</v>
      </c>
      <c r="F40" s="27">
        <v>315505.56</v>
      </c>
      <c r="G40" s="27">
        <f t="shared" si="4"/>
        <v>47335801.25</v>
      </c>
      <c r="H40" s="27">
        <v>10471783.41</v>
      </c>
      <c r="I40" s="27">
        <v>10471783.41</v>
      </c>
      <c r="J40" s="27">
        <f t="shared" si="5"/>
        <v>-36548512.280000001</v>
      </c>
    </row>
    <row r="41" spans="1:10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:G57" si="6">+F36+F37+F39+F40+F43+F46+F47+F49+F54</f>
        <v>17414793.619999997</v>
      </c>
      <c r="G57" s="63">
        <f t="shared" si="6"/>
        <v>71160988.310000002</v>
      </c>
      <c r="H57" s="63">
        <f>+H36+H37+H38+H39+H40+H43+H46+H47+H49+H54</f>
        <v>25883979.48</v>
      </c>
      <c r="I57" s="63">
        <f>+I36+I37+I38+I39+I40+I43+I46+I47+I49+I54</f>
        <v>25883979.48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2017-07-04T20:45:56Z</cp:lastPrinted>
  <dcterms:created xsi:type="dcterms:W3CDTF">2017-07-04T20:45:00Z</dcterms:created>
  <dcterms:modified xsi:type="dcterms:W3CDTF">2017-07-04T20:46:21Z</dcterms:modified>
</cp:coreProperties>
</file>