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K39" i="1" s="1"/>
  <c r="J38" i="1"/>
  <c r="I38" i="1"/>
  <c r="H38" i="1"/>
  <c r="G38" i="1"/>
  <c r="F38" i="1"/>
  <c r="K38" i="1" s="1"/>
  <c r="E38" i="1"/>
  <c r="D38" i="1"/>
  <c r="F37" i="1"/>
  <c r="K37" i="1" s="1"/>
  <c r="F36" i="1"/>
  <c r="K36" i="1" s="1"/>
  <c r="F35" i="1"/>
  <c r="K35" i="1" s="1"/>
  <c r="F34" i="1"/>
  <c r="K34" i="1" s="1"/>
  <c r="F33" i="1"/>
  <c r="K33" i="1" s="1"/>
  <c r="J32" i="1"/>
  <c r="I32" i="1"/>
  <c r="H32" i="1"/>
  <c r="G32" i="1"/>
  <c r="E32" i="1"/>
  <c r="D32" i="1"/>
  <c r="F32" i="1" s="1"/>
  <c r="K32" i="1" s="1"/>
  <c r="F31" i="1"/>
  <c r="K31" i="1" s="1"/>
  <c r="J30" i="1"/>
  <c r="I30" i="1"/>
  <c r="H30" i="1"/>
  <c r="G30" i="1"/>
  <c r="F30" i="1"/>
  <c r="K30" i="1" s="1"/>
  <c r="E30" i="1"/>
  <c r="D30" i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E16" i="1"/>
  <c r="E40" i="1" s="1"/>
  <c r="D16" i="1"/>
  <c r="F16" i="1" s="1"/>
  <c r="K16" i="1" s="1"/>
  <c r="F15" i="1"/>
  <c r="K15" i="1" s="1"/>
  <c r="F14" i="1"/>
  <c r="K14" i="1" s="1"/>
  <c r="F13" i="1"/>
  <c r="K13" i="1" s="1"/>
  <c r="J12" i="1"/>
  <c r="I12" i="1"/>
  <c r="H12" i="1"/>
  <c r="G12" i="1"/>
  <c r="F12" i="1"/>
  <c r="K12" i="1" s="1"/>
  <c r="E12" i="1"/>
  <c r="D12" i="1"/>
  <c r="F11" i="1"/>
  <c r="K11" i="1" s="1"/>
  <c r="J10" i="1"/>
  <c r="J40" i="1" s="1"/>
  <c r="I10" i="1"/>
  <c r="I40" i="1" s="1"/>
  <c r="H10" i="1"/>
  <c r="H40" i="1" s="1"/>
  <c r="G10" i="1"/>
  <c r="G40" i="1" s="1"/>
  <c r="D10" i="1"/>
  <c r="F10" i="1" s="1"/>
  <c r="K10" i="1" l="1"/>
  <c r="K40" i="1" s="1"/>
  <c r="F40" i="1"/>
  <c r="D40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<sst xmlns="http://schemas.openxmlformats.org/spreadsheetml/2006/main" count="53" uniqueCount="53">
  <si>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</si>
  <si>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POR OBJETO DEL GASTO (CAPÍTULO Y CONCEPTO)</t>
  </si>
  <si>
    <t>Del 1 de Enero al 30 de septiembre de 2015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</si>
  <si>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</si>
  <si>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</si>
  <si>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</si>
  <si>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</si>
  <si>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</si>
  <si>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</si>
  <si>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</si>
  <si>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</si>
  <si>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</si>
  <si>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</si>
  <si>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</si>
  <si>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</si>
  <si>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</si>
  <si>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</si>
  <si>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</si>
  <si>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</si>
  <si>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</si>
  <si>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</si>
  <si>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</si>
  <si>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</si>
  <si>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</si>
  <si>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</si>
  <si>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</si>
  <si>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</si>
  <si>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</si>
  <si>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</si>
  <si>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</si>
  <si>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</si>
  <si>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</si>
  <si>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</si>
  <si>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</si>
  <si>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</si>
  <si>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</si>
  <si>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</si>
  <si>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Transferencias, Asignaciones, Subsidios y Otras Ayudas</t>
  </si>
  <si>
    <t>Subsidios y Subvenciones</t>
  </si>
  <si>
    <t>Bienes Muebles, Inmuebles e Intangibles</t>
  </si>
  <si>
    <t>Equipo de Cómputo y Tecnología de la Informac</t>
  </si>
  <si>
    <t>Cámaras Fotográficas y de Video</t>
  </si>
  <si>
    <t>Equipo e Instrumental Médico y de Laboratorio</t>
  </si>
  <si>
    <t>Vehículos y equipos de transporte</t>
  </si>
  <si>
    <t>Maquinaria, Otros Equipos de Transporte</t>
  </si>
  <si>
    <t>Provisiones para contingencias y otraas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</si>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</sst>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top" wrapText="1"/>
    </xf>
    <xf numFmtId="43" fontId="2" fillId="2" borderId="4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6" fillId="2" borderId="5" xfId="0" applyFont="1" applyFill="1" applyBorder="1" applyAlignment="1">
      <alignment vertical="center" wrapText="1"/>
    </xf>
    <xf numFmtId="4" fontId="0" fillId="0" borderId="5" xfId="0" applyNumberFormat="1" applyBorder="1"/>
    <xf numFmtId="0" fontId="4" fillId="2" borderId="5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sqref="A1:XFD1048576"/>
    </sheetView>
  </sheetViews>
  <sheetFormatPr baseColWidth="10" defaultRowHeight="12" x14ac:dyDescent="0.2"/>
  <cols>
    <col min="1" max="1" width="13.7109375" style="1" customWidth="1"/>
    <col min="2" max="2" width="4.5703125" style="3" customWidth="1"/>
    <col min="3" max="3" width="57.28515625" style="3" customWidth="1"/>
    <col min="4" max="4" width="13.140625" style="3" bestFit="1" customWidth="1"/>
    <col min="5" max="5" width="14.140625" style="3" customWidth="1"/>
    <col min="6" max="6" width="13.140625" style="3" bestFit="1" customWidth="1"/>
    <col min="7" max="7" width="13.140625" style="3" customWidth="1"/>
    <col min="8" max="8" width="14.140625" style="3" customWidth="1"/>
    <col min="9" max="9" width="13.85546875" style="3" customWidth="1"/>
    <col min="10" max="10" width="13.140625" style="3" bestFit="1" customWidth="1"/>
    <col min="11" max="11" width="13.28515625" style="3" bestFit="1" customWidth="1"/>
    <col min="12" max="12" width="3.7109375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 t="s">
        <v>4</v>
      </c>
      <c r="E5" s="6"/>
      <c r="F5" s="7"/>
      <c r="G5" s="7"/>
      <c r="H5" s="5"/>
      <c r="I5" s="5"/>
      <c r="J5" s="5"/>
    </row>
    <row r="6" spans="2:11" s="1" customFormat="1" x14ac:dyDescent="0.2"/>
    <row r="7" spans="2:11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4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2:11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x14ac:dyDescent="0.2">
      <c r="B10" s="11" t="s">
        <v>17</v>
      </c>
      <c r="C10" s="12"/>
      <c r="D10" s="13">
        <f>SUM(D11:D11)</f>
        <v>34604720.479999997</v>
      </c>
      <c r="E10" s="13">
        <v>25971862.809999999</v>
      </c>
      <c r="F10" s="13">
        <f>+D10+E10</f>
        <v>60576583.289999992</v>
      </c>
      <c r="G10" s="13">
        <f>SUM(G11:G11)</f>
        <v>47642429.159999996</v>
      </c>
      <c r="H10" s="13">
        <f>SUM(H11:H11)</f>
        <v>47642429.159999996</v>
      </c>
      <c r="I10" s="13">
        <f>SUM(I11:I11)</f>
        <v>47642429.159999996</v>
      </c>
      <c r="J10" s="13">
        <f>SUM(J11:J11)</f>
        <v>47642429.159999996</v>
      </c>
      <c r="K10" s="13">
        <f>+F10-H10</f>
        <v>12934154.129999995</v>
      </c>
    </row>
    <row r="11" spans="2:11" x14ac:dyDescent="0.2">
      <c r="B11" s="14"/>
      <c r="C11" s="15" t="s">
        <v>18</v>
      </c>
      <c r="D11" s="16">
        <v>34604720.479999997</v>
      </c>
      <c r="E11" s="16">
        <v>21373182.41</v>
      </c>
      <c r="F11" s="16">
        <f t="shared" ref="F11:F37" si="0">+D11+E11</f>
        <v>55977902.890000001</v>
      </c>
      <c r="G11" s="16">
        <v>47642429.159999996</v>
      </c>
      <c r="H11" s="16">
        <v>47642429.159999996</v>
      </c>
      <c r="I11" s="16">
        <v>47642429.159999996</v>
      </c>
      <c r="J11" s="16">
        <v>47642429.159999996</v>
      </c>
      <c r="K11" s="16">
        <f>+F11-H11</f>
        <v>8335473.7300000042</v>
      </c>
    </row>
    <row r="12" spans="2:11" x14ac:dyDescent="0.2">
      <c r="B12" s="11" t="s">
        <v>19</v>
      </c>
      <c r="C12" s="12"/>
      <c r="D12" s="13">
        <f>SUM(D13:D15)</f>
        <v>2838859.7600000002</v>
      </c>
      <c r="E12" s="13">
        <f>SUM(E13:E15)</f>
        <v>1893243.1</v>
      </c>
      <c r="F12" s="13">
        <f t="shared" si="0"/>
        <v>4732102.8600000003</v>
      </c>
      <c r="G12" s="13">
        <f>SUM(G13:G15)</f>
        <v>2827259.9299999997</v>
      </c>
      <c r="H12" s="13">
        <f>SUM(H13:H15)</f>
        <v>2827259.9299999997</v>
      </c>
      <c r="I12" s="13">
        <f>SUM(I13:I15)</f>
        <v>2827259.9299999997</v>
      </c>
      <c r="J12" s="13">
        <f>SUM(J13:J15)</f>
        <v>2827259.9299999997</v>
      </c>
      <c r="K12" s="13">
        <f t="shared" ref="K12:K37" si="1">+F12-H12</f>
        <v>1904842.9300000006</v>
      </c>
    </row>
    <row r="13" spans="2:11" x14ac:dyDescent="0.2">
      <c r="B13" s="14"/>
      <c r="C13" s="15" t="s">
        <v>20</v>
      </c>
      <c r="D13" s="17">
        <v>2260018.2400000002</v>
      </c>
      <c r="E13" s="17">
        <v>1356071.02</v>
      </c>
      <c r="F13" s="17">
        <f t="shared" si="0"/>
        <v>3616089.2600000002</v>
      </c>
      <c r="G13" s="17">
        <v>1885129.45</v>
      </c>
      <c r="H13" s="17">
        <v>1885129.45</v>
      </c>
      <c r="I13" s="17">
        <v>1885129.45</v>
      </c>
      <c r="J13" s="17">
        <v>1885129.45</v>
      </c>
      <c r="K13" s="13">
        <f t="shared" si="1"/>
        <v>1730959.8100000003</v>
      </c>
    </row>
    <row r="14" spans="2:11" x14ac:dyDescent="0.2">
      <c r="B14" s="14"/>
      <c r="C14" s="15" t="s">
        <v>21</v>
      </c>
      <c r="D14" s="17">
        <v>330409.68</v>
      </c>
      <c r="E14" s="17">
        <v>475096.73</v>
      </c>
      <c r="F14" s="17">
        <f t="shared" si="0"/>
        <v>805506.40999999992</v>
      </c>
      <c r="G14" s="17">
        <v>781146.33</v>
      </c>
      <c r="H14" s="17">
        <v>781146.33</v>
      </c>
      <c r="I14" s="17">
        <v>781146.33</v>
      </c>
      <c r="J14" s="17">
        <v>781146.33</v>
      </c>
      <c r="K14" s="13">
        <f t="shared" si="1"/>
        <v>24360.079999999958</v>
      </c>
    </row>
    <row r="15" spans="2:11" x14ac:dyDescent="0.2">
      <c r="B15" s="14"/>
      <c r="C15" s="15" t="s">
        <v>22</v>
      </c>
      <c r="D15" s="17">
        <v>248431.84</v>
      </c>
      <c r="E15" s="17">
        <v>62075.35</v>
      </c>
      <c r="F15" s="17">
        <f t="shared" si="0"/>
        <v>310507.19</v>
      </c>
      <c r="G15" s="17">
        <v>160984.15</v>
      </c>
      <c r="H15" s="17">
        <v>160984.15</v>
      </c>
      <c r="I15" s="17">
        <v>160984.15</v>
      </c>
      <c r="J15" s="17">
        <v>160984.15</v>
      </c>
      <c r="K15" s="13">
        <f t="shared" si="1"/>
        <v>149523.04</v>
      </c>
    </row>
    <row r="16" spans="2:11" x14ac:dyDescent="0.2">
      <c r="B16" s="11" t="s">
        <v>23</v>
      </c>
      <c r="C16" s="12"/>
      <c r="D16" s="13">
        <f>SUM(D17:D29)</f>
        <v>10936343.719999999</v>
      </c>
      <c r="E16" s="13">
        <f>SUM(E17:E29)</f>
        <v>6732526.7700000005</v>
      </c>
      <c r="F16" s="13">
        <f t="shared" si="0"/>
        <v>17668870.489999998</v>
      </c>
      <c r="G16" s="13">
        <f>SUM(G17:G29)</f>
        <v>9667283.0799999982</v>
      </c>
      <c r="H16" s="13">
        <f>SUM(H17:H29)</f>
        <v>9667283.0799999982</v>
      </c>
      <c r="I16" s="13">
        <f>SUM(I17:I29)</f>
        <v>9667283.0799999982</v>
      </c>
      <c r="J16" s="13">
        <f>SUM(J17:J29)</f>
        <v>9667283.0799999982</v>
      </c>
      <c r="K16" s="13">
        <f t="shared" si="1"/>
        <v>8001587.4100000001</v>
      </c>
    </row>
    <row r="17" spans="2:13" x14ac:dyDescent="0.2">
      <c r="B17" s="14"/>
      <c r="C17" s="15" t="s">
        <v>24</v>
      </c>
      <c r="D17" s="17">
        <v>242411.65</v>
      </c>
      <c r="E17" s="17">
        <v>197571.19</v>
      </c>
      <c r="F17" s="17">
        <f t="shared" si="0"/>
        <v>439982.83999999997</v>
      </c>
      <c r="G17" s="17">
        <v>327349.98</v>
      </c>
      <c r="H17" s="17">
        <v>327349.98</v>
      </c>
      <c r="I17" s="17">
        <v>327349.98</v>
      </c>
      <c r="J17" s="17">
        <v>327349.98</v>
      </c>
      <c r="K17" s="13">
        <f t="shared" si="1"/>
        <v>112632.85999999999</v>
      </c>
    </row>
    <row r="18" spans="2:13" x14ac:dyDescent="0.2">
      <c r="B18" s="14"/>
      <c r="C18" s="15" t="s">
        <v>25</v>
      </c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v>0</v>
      </c>
      <c r="J18" s="17">
        <v>0</v>
      </c>
      <c r="K18" s="13">
        <f t="shared" si="1"/>
        <v>0</v>
      </c>
    </row>
    <row r="19" spans="2:13" x14ac:dyDescent="0.2">
      <c r="B19" s="14"/>
      <c r="C19" s="15" t="s">
        <v>26</v>
      </c>
      <c r="D19" s="17">
        <v>0</v>
      </c>
      <c r="E19" s="17">
        <v>0</v>
      </c>
      <c r="F19" s="17">
        <f t="shared" si="0"/>
        <v>0</v>
      </c>
      <c r="G19" s="17">
        <v>0</v>
      </c>
      <c r="H19" s="17">
        <v>0</v>
      </c>
      <c r="I19" s="17">
        <v>0</v>
      </c>
      <c r="J19" s="17">
        <v>0</v>
      </c>
      <c r="K19" s="13">
        <f t="shared" si="1"/>
        <v>0</v>
      </c>
    </row>
    <row r="20" spans="2:13" x14ac:dyDescent="0.2">
      <c r="B20" s="14"/>
      <c r="C20" s="15" t="s">
        <v>27</v>
      </c>
      <c r="D20" s="17">
        <v>3158938.27</v>
      </c>
      <c r="E20" s="17">
        <v>1176990.5900000001</v>
      </c>
      <c r="F20" s="17">
        <f t="shared" si="0"/>
        <v>4335928.8600000003</v>
      </c>
      <c r="G20" s="17">
        <v>2205824.48</v>
      </c>
      <c r="H20" s="17">
        <v>2205824.48</v>
      </c>
      <c r="I20" s="17">
        <v>2205824.48</v>
      </c>
      <c r="J20" s="17">
        <v>2205824.48</v>
      </c>
      <c r="K20" s="13">
        <f t="shared" si="1"/>
        <v>2130104.3800000004</v>
      </c>
    </row>
    <row r="21" spans="2:13" x14ac:dyDescent="0.2">
      <c r="B21" s="14"/>
      <c r="C21" s="15" t="s">
        <v>28</v>
      </c>
      <c r="D21" s="17">
        <v>57759.24</v>
      </c>
      <c r="E21" s="17">
        <v>58506.16</v>
      </c>
      <c r="F21" s="17">
        <f t="shared" si="0"/>
        <v>116265.4</v>
      </c>
      <c r="G21" s="17">
        <v>23792.85</v>
      </c>
      <c r="H21" s="17">
        <v>23792.85</v>
      </c>
      <c r="I21" s="17">
        <v>23792.85</v>
      </c>
      <c r="J21" s="17">
        <v>23792.85</v>
      </c>
      <c r="K21" s="13">
        <f t="shared" si="1"/>
        <v>92472.549999999988</v>
      </c>
    </row>
    <row r="22" spans="2:13" x14ac:dyDescent="0.2">
      <c r="B22" s="14"/>
      <c r="C22" s="15" t="s">
        <v>29</v>
      </c>
      <c r="D22" s="17">
        <v>90827.1</v>
      </c>
      <c r="E22" s="17">
        <v>291779.17</v>
      </c>
      <c r="F22" s="17">
        <f t="shared" si="0"/>
        <v>382606.27</v>
      </c>
      <c r="G22" s="17">
        <v>258635.49</v>
      </c>
      <c r="H22" s="17">
        <v>258635.49</v>
      </c>
      <c r="I22" s="17">
        <v>258635.49</v>
      </c>
      <c r="J22" s="17">
        <v>258635.49</v>
      </c>
      <c r="K22" s="13">
        <f t="shared" si="1"/>
        <v>123970.78000000003</v>
      </c>
    </row>
    <row r="23" spans="2:13" x14ac:dyDescent="0.2">
      <c r="B23" s="14"/>
      <c r="C23" s="15" t="s">
        <v>30</v>
      </c>
      <c r="D23" s="17">
        <v>2064159.92</v>
      </c>
      <c r="E23" s="17">
        <v>1235354.68</v>
      </c>
      <c r="F23" s="17">
        <f t="shared" si="0"/>
        <v>3299514.5999999996</v>
      </c>
      <c r="G23" s="17">
        <v>2122604.2999999998</v>
      </c>
      <c r="H23" s="17">
        <v>2122604.2999999998</v>
      </c>
      <c r="I23" s="17">
        <v>2122604.2999999998</v>
      </c>
      <c r="J23" s="17">
        <v>2122604.2999999998</v>
      </c>
      <c r="K23" s="13">
        <f t="shared" si="1"/>
        <v>1176910.2999999998</v>
      </c>
    </row>
    <row r="24" spans="2:13" x14ac:dyDescent="0.2">
      <c r="B24" s="14"/>
      <c r="C24" s="15" t="s">
        <v>31</v>
      </c>
      <c r="D24" s="17">
        <v>174105.84</v>
      </c>
      <c r="E24" s="17">
        <v>212001.71</v>
      </c>
      <c r="F24" s="17">
        <f t="shared" si="0"/>
        <v>386107.55</v>
      </c>
      <c r="G24" s="17">
        <v>85213.73</v>
      </c>
      <c r="H24" s="17">
        <v>85213.73</v>
      </c>
      <c r="I24" s="17">
        <v>85213.73</v>
      </c>
      <c r="J24" s="17">
        <v>85213.73</v>
      </c>
      <c r="K24" s="13">
        <f t="shared" si="1"/>
        <v>300893.82</v>
      </c>
    </row>
    <row r="25" spans="2:13" x14ac:dyDescent="0.2">
      <c r="B25" s="14"/>
      <c r="C25" s="15" t="s">
        <v>32</v>
      </c>
      <c r="D25" s="17">
        <v>517178.99</v>
      </c>
      <c r="E25" s="17">
        <v>540227.53</v>
      </c>
      <c r="F25" s="17">
        <f t="shared" si="0"/>
        <v>1057406.52</v>
      </c>
      <c r="G25" s="17">
        <v>689546.48</v>
      </c>
      <c r="H25" s="17">
        <v>689546.48</v>
      </c>
      <c r="I25" s="17">
        <v>689546.48</v>
      </c>
      <c r="J25" s="17">
        <v>689546.48</v>
      </c>
      <c r="K25" s="13">
        <f t="shared" si="1"/>
        <v>367860.04000000004</v>
      </c>
    </row>
    <row r="26" spans="2:13" x14ac:dyDescent="0.2">
      <c r="B26" s="14"/>
      <c r="C26" s="15" t="s">
        <v>33</v>
      </c>
      <c r="D26" s="17">
        <v>1102518.8899999999</v>
      </c>
      <c r="E26" s="17">
        <v>146326.9</v>
      </c>
      <c r="F26" s="17">
        <f t="shared" si="0"/>
        <v>1248845.7899999998</v>
      </c>
      <c r="G26" s="17">
        <v>432197.56</v>
      </c>
      <c r="H26" s="17">
        <v>432197.56</v>
      </c>
      <c r="I26" s="17">
        <v>432197.56</v>
      </c>
      <c r="J26" s="17">
        <v>432197.56</v>
      </c>
      <c r="K26" s="13">
        <f t="shared" si="1"/>
        <v>816648.22999999975</v>
      </c>
      <c r="M26" s="18"/>
    </row>
    <row r="27" spans="2:13" x14ac:dyDescent="0.2">
      <c r="B27" s="14"/>
      <c r="C27" s="15" t="s">
        <v>34</v>
      </c>
      <c r="D27" s="17">
        <v>2020489.51</v>
      </c>
      <c r="E27" s="17">
        <v>1580079.21</v>
      </c>
      <c r="F27" s="17">
        <f t="shared" si="0"/>
        <v>3600568.7199999997</v>
      </c>
      <c r="G27" s="17">
        <v>2236058.0099999998</v>
      </c>
      <c r="H27" s="17">
        <v>2236058.0099999998</v>
      </c>
      <c r="I27" s="17">
        <v>2236058.0099999998</v>
      </c>
      <c r="J27" s="17">
        <v>2236058.0099999998</v>
      </c>
      <c r="K27" s="13">
        <f t="shared" si="1"/>
        <v>1364510.71</v>
      </c>
      <c r="M27" s="18"/>
    </row>
    <row r="28" spans="2:13" x14ac:dyDescent="0.2">
      <c r="B28" s="14"/>
      <c r="C28" s="15" t="s">
        <v>35</v>
      </c>
      <c r="D28" s="17">
        <v>107030.69</v>
      </c>
      <c r="E28" s="17">
        <v>1052418.33</v>
      </c>
      <c r="F28" s="17">
        <f t="shared" si="0"/>
        <v>1159449.02</v>
      </c>
      <c r="G28" s="17">
        <v>764590.07999999996</v>
      </c>
      <c r="H28" s="17">
        <v>764590.07999999996</v>
      </c>
      <c r="I28" s="17">
        <v>764590.07999999996</v>
      </c>
      <c r="J28" s="17">
        <v>764590.07999999996</v>
      </c>
      <c r="K28" s="13">
        <f t="shared" si="1"/>
        <v>394858.94000000006</v>
      </c>
    </row>
    <row r="29" spans="2:13" x14ac:dyDescent="0.2">
      <c r="B29" s="14"/>
      <c r="C29" s="15" t="s">
        <v>36</v>
      </c>
      <c r="D29" s="17">
        <v>1400923.62</v>
      </c>
      <c r="E29" s="17">
        <v>241271.3</v>
      </c>
      <c r="F29" s="17">
        <f t="shared" si="0"/>
        <v>1642194.9200000002</v>
      </c>
      <c r="G29" s="17">
        <v>521470.12</v>
      </c>
      <c r="H29" s="17">
        <v>521470.12</v>
      </c>
      <c r="I29" s="17">
        <v>521470.12</v>
      </c>
      <c r="J29" s="17">
        <v>521470.12</v>
      </c>
      <c r="K29" s="13">
        <f t="shared" si="1"/>
        <v>1120724.8000000003</v>
      </c>
    </row>
    <row r="30" spans="2:13" x14ac:dyDescent="0.2">
      <c r="B30" s="11" t="s">
        <v>37</v>
      </c>
      <c r="C30" s="12"/>
      <c r="D30" s="13">
        <f>SUM(D31:D31)</f>
        <v>1214000</v>
      </c>
      <c r="E30" s="13">
        <f>SUM(E31:E31)</f>
        <v>87400</v>
      </c>
      <c r="F30" s="13">
        <f t="shared" si="0"/>
        <v>1301400</v>
      </c>
      <c r="G30" s="13">
        <f>SUM(G31:G31)</f>
        <v>796709</v>
      </c>
      <c r="H30" s="13">
        <f>SUM(H31:H31)</f>
        <v>796709</v>
      </c>
      <c r="I30" s="13">
        <f>SUM(I31:I31)</f>
        <v>796709</v>
      </c>
      <c r="J30" s="13">
        <f>SUM(J31:J31)</f>
        <v>796709</v>
      </c>
      <c r="K30" s="13">
        <f t="shared" si="1"/>
        <v>504691</v>
      </c>
    </row>
    <row r="31" spans="2:13" x14ac:dyDescent="0.2">
      <c r="B31" s="14"/>
      <c r="C31" s="15" t="s">
        <v>38</v>
      </c>
      <c r="D31" s="17">
        <v>1214000</v>
      </c>
      <c r="E31" s="17">
        <v>87400</v>
      </c>
      <c r="F31" s="17">
        <f t="shared" si="0"/>
        <v>1301400</v>
      </c>
      <c r="G31" s="17">
        <v>796709</v>
      </c>
      <c r="H31" s="17">
        <v>796709</v>
      </c>
      <c r="I31" s="17">
        <v>796709</v>
      </c>
      <c r="J31" s="17">
        <v>796709</v>
      </c>
      <c r="K31" s="13">
        <f t="shared" si="1"/>
        <v>504691</v>
      </c>
    </row>
    <row r="32" spans="2:13" x14ac:dyDescent="0.2">
      <c r="B32" s="11" t="s">
        <v>39</v>
      </c>
      <c r="C32" s="12"/>
      <c r="D32" s="13">
        <f>SUM(D33:D37)</f>
        <v>512250</v>
      </c>
      <c r="E32" s="13">
        <f>SUM(E33:E37)</f>
        <v>14129978.73</v>
      </c>
      <c r="F32" s="13">
        <f t="shared" si="0"/>
        <v>14642228.73</v>
      </c>
      <c r="G32" s="13">
        <f>SUM(G33:G37)</f>
        <v>4214980.41</v>
      </c>
      <c r="H32" s="13">
        <f>SUM(H33:H37)</f>
        <v>4214980.41</v>
      </c>
      <c r="I32" s="13">
        <f>SUM(I33:I37)</f>
        <v>4214980.41</v>
      </c>
      <c r="J32" s="13">
        <f>SUM(J33:J37)</f>
        <v>4214980.41</v>
      </c>
      <c r="K32" s="13">
        <f t="shared" si="1"/>
        <v>10427248.32</v>
      </c>
    </row>
    <row r="33" spans="1:12" x14ac:dyDescent="0.2">
      <c r="B33" s="14"/>
      <c r="C33" s="19" t="s">
        <v>40</v>
      </c>
      <c r="D33" s="17">
        <v>379250</v>
      </c>
      <c r="E33" s="17">
        <v>1672568.89</v>
      </c>
      <c r="F33" s="17">
        <f t="shared" si="0"/>
        <v>2051818.89</v>
      </c>
      <c r="G33" s="17">
        <v>1653983</v>
      </c>
      <c r="H33" s="17">
        <v>1653983</v>
      </c>
      <c r="I33" s="17">
        <v>1653983</v>
      </c>
      <c r="J33" s="17">
        <v>1653983</v>
      </c>
      <c r="K33" s="13">
        <f t="shared" si="1"/>
        <v>397835.8899999999</v>
      </c>
    </row>
    <row r="34" spans="1:12" x14ac:dyDescent="0.2">
      <c r="B34" s="14"/>
      <c r="C34" s="19" t="s">
        <v>41</v>
      </c>
      <c r="D34" s="17">
        <v>0</v>
      </c>
      <c r="E34" s="17">
        <v>803480.35</v>
      </c>
      <c r="F34" s="17">
        <f t="shared" si="0"/>
        <v>803480.35</v>
      </c>
      <c r="G34" s="17">
        <v>401636.4</v>
      </c>
      <c r="H34" s="17">
        <v>401636.4</v>
      </c>
      <c r="I34" s="17">
        <v>401636.4</v>
      </c>
      <c r="J34" s="17">
        <v>401636.4</v>
      </c>
      <c r="K34" s="13">
        <f t="shared" si="1"/>
        <v>401843.94999999995</v>
      </c>
    </row>
    <row r="35" spans="1:12" x14ac:dyDescent="0.2">
      <c r="B35" s="14"/>
      <c r="C35" s="19" t="s">
        <v>42</v>
      </c>
      <c r="D35" s="17">
        <v>0</v>
      </c>
      <c r="E35" s="17">
        <v>850000</v>
      </c>
      <c r="F35" s="17">
        <f t="shared" si="0"/>
        <v>850000</v>
      </c>
      <c r="G35" s="17">
        <v>412759.64</v>
      </c>
      <c r="H35" s="17">
        <v>412759.64</v>
      </c>
      <c r="I35" s="17">
        <v>412759.64</v>
      </c>
      <c r="J35" s="17">
        <v>412759.64</v>
      </c>
      <c r="K35" s="13">
        <f t="shared" si="1"/>
        <v>437240.36</v>
      </c>
    </row>
    <row r="36" spans="1:12" x14ac:dyDescent="0.2">
      <c r="B36" s="14"/>
      <c r="C36" s="19" t="s">
        <v>43</v>
      </c>
      <c r="D36" s="17">
        <v>0</v>
      </c>
      <c r="E36" s="17">
        <v>3890475</v>
      </c>
      <c r="F36" s="17">
        <f t="shared" si="0"/>
        <v>3890475</v>
      </c>
      <c r="G36" s="17">
        <v>325756.18</v>
      </c>
      <c r="H36" s="17">
        <v>325756.18</v>
      </c>
      <c r="I36" s="17">
        <v>325756.18</v>
      </c>
      <c r="J36" s="17">
        <v>325756.18</v>
      </c>
      <c r="K36" s="13">
        <f t="shared" si="1"/>
        <v>3564718.82</v>
      </c>
    </row>
    <row r="37" spans="1:12" ht="15" x14ac:dyDescent="0.25">
      <c r="B37" s="14"/>
      <c r="C37" s="20" t="s">
        <v>44</v>
      </c>
      <c r="D37" s="17">
        <v>133000</v>
      </c>
      <c r="E37" s="17">
        <v>6913454.4900000002</v>
      </c>
      <c r="F37" s="17">
        <f t="shared" si="0"/>
        <v>7046454.4900000002</v>
      </c>
      <c r="G37" s="17">
        <v>1420845.19</v>
      </c>
      <c r="H37" s="17">
        <v>1420845.19</v>
      </c>
      <c r="I37" s="17">
        <v>1420845.19</v>
      </c>
      <c r="J37" s="17">
        <v>1420845.19</v>
      </c>
      <c r="K37" s="13">
        <f t="shared" si="1"/>
        <v>5625609.3000000007</v>
      </c>
    </row>
    <row r="38" spans="1:12" x14ac:dyDescent="0.2">
      <c r="B38" s="11" t="s">
        <v>45</v>
      </c>
      <c r="C38" s="21"/>
      <c r="D38" s="13">
        <f>SUM(D39)</f>
        <v>2442457.7599999998</v>
      </c>
      <c r="E38" s="13">
        <f t="shared" ref="E38:J38" si="2">SUM(E39)</f>
        <v>-1425090.03</v>
      </c>
      <c r="F38" s="13">
        <f t="shared" si="2"/>
        <v>1017367.7299999997</v>
      </c>
      <c r="G38" s="13">
        <f t="shared" si="2"/>
        <v>0</v>
      </c>
      <c r="H38" s="13">
        <f t="shared" si="2"/>
        <v>0</v>
      </c>
      <c r="I38" s="13">
        <f t="shared" si="2"/>
        <v>0</v>
      </c>
      <c r="J38" s="13">
        <f t="shared" si="2"/>
        <v>0</v>
      </c>
      <c r="K38" s="13">
        <f>F38-H38</f>
        <v>1017367.7299999997</v>
      </c>
    </row>
    <row r="39" spans="1:12" x14ac:dyDescent="0.2">
      <c r="B39" s="14"/>
      <c r="C39" s="15" t="s">
        <v>46</v>
      </c>
      <c r="D39" s="17">
        <v>2442457.7599999998</v>
      </c>
      <c r="E39" s="17">
        <v>-1425090.03</v>
      </c>
      <c r="F39" s="17">
        <f>+D39+E39</f>
        <v>1017367.7299999997</v>
      </c>
      <c r="G39" s="17">
        <v>0</v>
      </c>
      <c r="H39" s="17">
        <v>0</v>
      </c>
      <c r="I39" s="17">
        <v>0</v>
      </c>
      <c r="J39" s="17">
        <v>0</v>
      </c>
      <c r="K39" s="13">
        <f>F39-H39</f>
        <v>1017367.7299999997</v>
      </c>
    </row>
    <row r="40" spans="1:12" s="26" customFormat="1" x14ac:dyDescent="0.2">
      <c r="A40" s="22"/>
      <c r="B40" s="23"/>
      <c r="C40" s="24" t="s">
        <v>47</v>
      </c>
      <c r="D40" s="25">
        <f>+D10+D12+D16+D30+D32+D38</f>
        <v>52548631.719999991</v>
      </c>
      <c r="E40" s="25">
        <f t="shared" ref="E40:K40" si="3">+E10+E12+E16+E30+E32+E38</f>
        <v>47389921.379999995</v>
      </c>
      <c r="F40" s="25">
        <f t="shared" si="3"/>
        <v>99938553.099999994</v>
      </c>
      <c r="G40" s="25">
        <f t="shared" si="3"/>
        <v>65148661.579999998</v>
      </c>
      <c r="H40" s="25">
        <f t="shared" si="3"/>
        <v>65148661.579999998</v>
      </c>
      <c r="I40" s="25">
        <f t="shared" si="3"/>
        <v>65148661.579999998</v>
      </c>
      <c r="J40" s="25">
        <f t="shared" si="3"/>
        <v>65148661.579999998</v>
      </c>
      <c r="K40" s="25">
        <f t="shared" si="3"/>
        <v>34789891.519999988</v>
      </c>
      <c r="L40" s="22"/>
    </row>
    <row r="42" spans="1:12" x14ac:dyDescent="0.2">
      <c r="B42" s="27" t="s">
        <v>48</v>
      </c>
      <c r="F42" s="28"/>
      <c r="G42" s="28"/>
      <c r="H42" s="28"/>
      <c r="I42" s="28"/>
      <c r="J42" s="28"/>
      <c r="K42" s="28"/>
    </row>
    <row r="47" spans="1:12" x14ac:dyDescent="0.2">
      <c r="D47" s="28"/>
      <c r="E47" s="28"/>
      <c r="F47" s="28"/>
      <c r="G47" s="28"/>
      <c r="H47" s="28"/>
      <c r="I47" s="28"/>
      <c r="J47" s="28"/>
      <c r="K47" s="28"/>
    </row>
    <row r="48" spans="1:12" x14ac:dyDescent="0.2">
      <c r="C48" s="29"/>
      <c r="F48" s="30"/>
      <c r="G48" s="31"/>
      <c r="H48" s="31"/>
      <c r="I48" s="31"/>
      <c r="J48" s="31"/>
      <c r="K48" s="30"/>
    </row>
    <row r="49" spans="3:11" x14ac:dyDescent="0.2">
      <c r="C49" s="32" t="s">
        <v>49</v>
      </c>
      <c r="F49" s="33" t="s">
        <v>50</v>
      </c>
      <c r="G49" s="33"/>
      <c r="H49" s="33"/>
      <c r="I49" s="33"/>
      <c r="J49" s="33"/>
      <c r="K49" s="33"/>
    </row>
    <row r="50" spans="3:11" x14ac:dyDescent="0.2">
      <c r="C50" s="32" t="s">
        <v>51</v>
      </c>
      <c r="F50" s="34" t="s">
        <v>52</v>
      </c>
      <c r="G50" s="34"/>
      <c r="H50" s="34"/>
      <c r="I50" s="34"/>
      <c r="J50" s="34"/>
      <c r="K50" s="34"/>
    </row>
  </sheetData>
  <mergeCells count="15">
    <mergeCell ref="G48:J48"/>
    <mergeCell ref="F49:K49"/>
    <mergeCell ref="F50:K50"/>
    <mergeCell ref="B10:C10"/>
    <mergeCell ref="B12:C12"/>
    <mergeCell ref="B16:C16"/>
    <mergeCell ref="B30:C30"/>
    <mergeCell ref="B32:C32"/>
    <mergeCell ref="B38:C38"/>
    <mergeCell ref="B1:K1"/>
    <mergeCell ref="B2:K2"/>
    <mergeCell ref="B3:K3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2017-07-03T22:11:43Z</cp:lastPrinted>
  <dcterms:created xsi:type="dcterms:W3CDTF">2017-07-03T22:11:31Z</dcterms:created>
  <dcterms:modified xsi:type="dcterms:W3CDTF">2017-07-03T22:12:20Z</dcterms:modified>
</cp:coreProperties>
</file>