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I50" i="1"/>
  <c r="I48" i="1"/>
  <c r="J48" i="1" s="1"/>
  <c r="I47" i="1"/>
  <c r="J47" i="1" s="1"/>
  <c r="I46" i="1"/>
  <c r="J46" i="1" s="1"/>
  <c r="J44" i="1"/>
  <c r="J40" i="1"/>
  <c r="I40" i="1"/>
  <c r="J38" i="1"/>
  <c r="J36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J14" i="1" s="1"/>
  <c r="J12" i="1" s="1"/>
  <c r="D17" i="1"/>
  <c r="E17" i="1" s="1"/>
  <c r="J16" i="1"/>
  <c r="E16" i="1"/>
  <c r="E14" i="1" s="1"/>
  <c r="D16" i="1"/>
  <c r="E24" i="1" l="1"/>
  <c r="J34" i="1"/>
  <c r="J42" i="1"/>
  <c r="J50" i="1"/>
  <c r="E12" i="1"/>
  <c r="I14" i="1"/>
  <c r="I12" i="1" s="1"/>
  <c r="I42" i="1"/>
  <c r="I34" i="1" s="1"/>
  <c r="D14" i="1"/>
  <c r="D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<sst xmlns="http://schemas.openxmlformats.org/spreadsheetml/2006/main" count="66" uniqueCount="63">
  <si>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</si>
  <si>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2015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</si>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</sst>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6">
          <cell r="D16">
            <v>33478958.309999999</v>
          </cell>
          <cell r="E16">
            <v>37258107.590000004</v>
          </cell>
          <cell r="I16">
            <v>-5256938.75</v>
          </cell>
          <cell r="J16">
            <v>-11972790.949999999</v>
          </cell>
        </row>
        <row r="17">
          <cell r="D17">
            <v>2949508.79</v>
          </cell>
          <cell r="E17">
            <v>5998116.7699999996</v>
          </cell>
          <cell r="I17">
            <v>0</v>
          </cell>
          <cell r="J17">
            <v>0</v>
          </cell>
        </row>
        <row r="18">
          <cell r="D18">
            <v>1751537</v>
          </cell>
          <cell r="E18">
            <v>4578.0200000000004</v>
          </cell>
          <cell r="I18">
            <v>0</v>
          </cell>
          <cell r="J18">
            <v>0</v>
          </cell>
        </row>
        <row r="19">
          <cell r="D19">
            <v>21553.97</v>
          </cell>
          <cell r="E19">
            <v>21553.97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-22365</v>
          </cell>
          <cell r="J21">
            <v>-10500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3">
          <cell r="I23">
            <v>-785227.7</v>
          </cell>
          <cell r="J23">
            <v>-111148.7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96802481.900000006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D32">
            <v>82586817.170000002</v>
          </cell>
          <cell r="E32">
            <v>84520080.120000005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-44961620.109999999</v>
          </cell>
          <cell r="E34">
            <v>-45449843.140000001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-100962153.19</v>
          </cell>
          <cell r="J44">
            <v>-98342531.730000004</v>
          </cell>
        </row>
        <row r="46">
          <cell r="I46">
            <v>0</v>
          </cell>
          <cell r="J46">
            <v>0</v>
          </cell>
        </row>
        <row r="50">
          <cell r="I50">
            <v>-1869550.62</v>
          </cell>
          <cell r="J50">
            <v>5343901.95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H59" sqref="H59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1"/>
      <c r="I5" s="9"/>
      <c r="J5" s="9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6" customFormat="1" ht="3" customHeight="1" x14ac:dyDescent="0.2">
      <c r="A7" s="7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x14ac:dyDescent="0.2">
      <c r="A12" s="35"/>
      <c r="B12" s="36" t="s">
        <v>8</v>
      </c>
      <c r="C12" s="36"/>
      <c r="D12" s="37">
        <f>D14+D24</f>
        <v>8761020.2100000083</v>
      </c>
      <c r="E12" s="37">
        <f>E14+E24</f>
        <v>2235182.0100000012</v>
      </c>
      <c r="F12" s="34"/>
      <c r="G12" s="36" t="s">
        <v>9</v>
      </c>
      <c r="H12" s="36"/>
      <c r="I12" s="37">
        <f>I14+I25</f>
        <v>685944</v>
      </c>
      <c r="J12" s="37">
        <f>J14+J25</f>
        <v>6715852.1999999993</v>
      </c>
      <c r="K12" s="30"/>
    </row>
    <row r="13" spans="1:11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1" x14ac:dyDescent="0.2">
      <c r="A14" s="38"/>
      <c r="B14" s="36" t="s">
        <v>10</v>
      </c>
      <c r="C14" s="36"/>
      <c r="D14" s="37">
        <f>SUM(D16:D22)</f>
        <v>6827757.2600000044</v>
      </c>
      <c r="E14" s="37">
        <f>SUM(E16:E22)</f>
        <v>1746958.98</v>
      </c>
      <c r="F14" s="34"/>
      <c r="G14" s="36" t="s">
        <v>11</v>
      </c>
      <c r="H14" s="36"/>
      <c r="I14" s="37">
        <f>SUM(I16:I23)</f>
        <v>685944</v>
      </c>
      <c r="J14" s="37">
        <f>SUM(J16:J23)</f>
        <v>6715852.1999999993</v>
      </c>
      <c r="K14" s="30"/>
    </row>
    <row r="15" spans="1:11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1" x14ac:dyDescent="0.2">
      <c r="A16" s="35"/>
      <c r="B16" s="42" t="s">
        <v>12</v>
      </c>
      <c r="C16" s="42"/>
      <c r="D16" s="43">
        <f>IF([1]ESF!D16&lt;[1]ESF!E16,[1]ESF!E16-[1]ESF!D16,0)</f>
        <v>3779149.2800000049</v>
      </c>
      <c r="E16" s="43">
        <f>IF(D16&gt;0,0,[1]ESF!D16-[1]ESF!E16)</f>
        <v>0</v>
      </c>
      <c r="F16" s="34"/>
      <c r="G16" s="42" t="s">
        <v>13</v>
      </c>
      <c r="H16" s="42"/>
      <c r="I16" s="43">
        <v>0</v>
      </c>
      <c r="J16" s="43">
        <f>IF(I16&gt;0,0,[1]ESF!I16-[1]ESF!J16)</f>
        <v>6715852.1999999993</v>
      </c>
      <c r="K16" s="30"/>
    </row>
    <row r="17" spans="1:11" x14ac:dyDescent="0.2">
      <c r="A17" s="35"/>
      <c r="B17" s="42" t="s">
        <v>14</v>
      </c>
      <c r="C17" s="42"/>
      <c r="D17" s="43">
        <f>IF([1]ESF!D17&lt;[1]ESF!E17,[1]ESF!E17-[1]ESF!D17,0)</f>
        <v>3048607.9799999995</v>
      </c>
      <c r="E17" s="43">
        <f>IF(D17&gt;0,0,[1]ESF!D17-[1]ESF!E17)</f>
        <v>0</v>
      </c>
      <c r="F17" s="34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30"/>
    </row>
    <row r="18" spans="1:11" x14ac:dyDescent="0.2">
      <c r="A18" s="35"/>
      <c r="B18" s="42" t="s">
        <v>16</v>
      </c>
      <c r="C18" s="42"/>
      <c r="D18" s="43">
        <f>IF([1]ESF!D18&lt;[1]ESF!E18,[1]ESF!E18-[1]ESF!D18,0)</f>
        <v>0</v>
      </c>
      <c r="E18" s="43">
        <f>IF(D18&gt;0,0,[1]ESF!D18-[1]ESF!E18)</f>
        <v>1746958.98</v>
      </c>
      <c r="F18" s="34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30"/>
    </row>
    <row r="19" spans="1:11" x14ac:dyDescent="0.2">
      <c r="A19" s="35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4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30"/>
    </row>
    <row r="20" spans="1:11" x14ac:dyDescent="0.2">
      <c r="A20" s="35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4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4"/>
      <c r="G21" s="44" t="s">
        <v>23</v>
      </c>
      <c r="H21" s="44"/>
      <c r="I21" s="43">
        <f>IF([1]ESF!I21&lt;[1]ESF!J21,[1]ESF!J21-[1]ESF!I21,0)</f>
        <v>11865</v>
      </c>
      <c r="J21" s="43">
        <f>IF(I21&gt;0,0,[1]ESF!J21-[1]ESF!I21)</f>
        <v>0</v>
      </c>
      <c r="K21" s="30"/>
    </row>
    <row r="22" spans="1:11" x14ac:dyDescent="0.2">
      <c r="A22" s="35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4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f>IF([1]ESF!I23&lt;[1]ESF!J23,[1]ESF!J23-[1]ESF!I23,0)</f>
        <v>674079</v>
      </c>
      <c r="J23" s="43">
        <f>IF(I23&gt;0,0,[1]ESF!J23-[1]ESF!I23)</f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1933262.950000003</v>
      </c>
      <c r="E24" s="37">
        <f>SUM(E26:E34)</f>
        <v>488223.03000000119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4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30"/>
    </row>
    <row r="28" spans="1:11" x14ac:dyDescent="0.2">
      <c r="A28" s="35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4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30"/>
    </row>
    <row r="29" spans="1:11" x14ac:dyDescent="0.2">
      <c r="A29" s="35"/>
      <c r="B29" s="42" t="s">
        <v>34</v>
      </c>
      <c r="C29" s="42"/>
      <c r="D29" s="43">
        <f>IF([1]ESF!D32&lt;[1]ESF!E32,[1]ESF!E32-[1]ESF!D32,0)</f>
        <v>1933262.950000003</v>
      </c>
      <c r="E29" s="43">
        <f>IF(D29&gt;0,0,[1]ESF!D32-[1]ESF!E32)</f>
        <v>0</v>
      </c>
      <c r="F29" s="34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30"/>
    </row>
    <row r="30" spans="1:11" x14ac:dyDescent="0.2">
      <c r="A30" s="35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4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488223.03000000119</v>
      </c>
      <c r="F31" s="34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30"/>
    </row>
    <row r="32" spans="1:11" x14ac:dyDescent="0.2">
      <c r="A32" s="35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4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4"/>
      <c r="G34" s="36" t="s">
        <v>44</v>
      </c>
      <c r="H34" s="36"/>
      <c r="I34" s="37">
        <f>I36+I42+I50</f>
        <v>9833074</v>
      </c>
      <c r="J34" s="37">
        <f>J36+J42+J50</f>
        <v>10329004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2619621</v>
      </c>
      <c r="J36" s="37">
        <f>SUM(J38:J40)</f>
        <v>4998396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2619621</v>
      </c>
      <c r="J38" s="43">
        <f>IF(I38&gt;0,0,[1]ESF!J44-[1]ESF!I44)</f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v>0</v>
      </c>
      <c r="J39" s="43">
        <v>4998396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7213453</v>
      </c>
      <c r="J42" s="37">
        <f>SUM(J44:J48)</f>
        <v>5330608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7213453</v>
      </c>
      <c r="J44" s="43">
        <f>IF(I44&gt;0,0,[1]ESF!J50-[1]ESF!I50)</f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v>0</v>
      </c>
      <c r="J45" s="43">
        <v>5330608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56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/>
      <c r="H60" s="72" t="s">
        <v>60</v>
      </c>
      <c r="I60" s="72"/>
      <c r="J60" s="60"/>
    </row>
    <row r="61" spans="1:11" ht="14.1" customHeight="1" x14ac:dyDescent="0.2">
      <c r="B61" s="73"/>
      <c r="C61" s="74" t="s">
        <v>61</v>
      </c>
      <c r="D61" s="74"/>
      <c r="E61" s="75"/>
      <c r="F61" s="75"/>
      <c r="G61" s="76"/>
      <c r="H61" s="74" t="s">
        <v>62</v>
      </c>
      <c r="I61" s="74"/>
      <c r="J61" s="60"/>
    </row>
    <row r="62" spans="1:11" x14ac:dyDescent="0.2">
      <c r="A62" s="77"/>
      <c r="F62" s="34"/>
      <c r="G62" s="76"/>
      <c r="H62" s="74"/>
      <c r="I62" s="74"/>
    </row>
  </sheetData>
  <sheetProtection formatCells="0" selectLockedCells="1"/>
  <mergeCells count="62">
    <mergeCell ref="G53:H53"/>
    <mergeCell ref="B57:J57"/>
    <mergeCell ref="C60:D60"/>
    <mergeCell ref="H60:I60"/>
    <mergeCell ref="C61:D61"/>
    <mergeCell ref="H61:I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2017-07-05T18:33:50Z</dcterms:created>
  <dcterms:modified xsi:type="dcterms:W3CDTF">2017-07-05T18:34:13Z</dcterms:modified>
</cp:coreProperties>
</file>