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IDF\"/>
    </mc:Choice>
  </mc:AlternateContent>
  <xr:revisionPtr revIDLastSave="0" documentId="13_ncr:1_{B3AF16BF-E896-4647-9F6C-3F753B9FAAFD}" xr6:coauthVersionLast="36" xr6:coauthVersionMax="36" xr10:uidLastSave="{00000000-0000-0000-0000-000000000000}"/>
  <bookViews>
    <workbookView xWindow="0" yWindow="0" windowWidth="28800" windowHeight="11625" xr2:uid="{C66CBCEB-F6ED-4391-B8F9-D69FAC6CC8CA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H142" i="1" s="1"/>
  <c r="G141" i="1"/>
  <c r="F141" i="1"/>
  <c r="E141" i="1"/>
  <c r="H141" i="1" s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D80" i="1"/>
  <c r="D79" i="1" s="1"/>
  <c r="C80" i="1"/>
  <c r="C79" i="1" s="1"/>
  <c r="F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E70" i="1"/>
  <c r="H70" i="1" s="1"/>
  <c r="D70" i="1"/>
  <c r="C70" i="1"/>
  <c r="E69" i="1"/>
  <c r="H69" i="1" s="1"/>
  <c r="H68" i="1"/>
  <c r="E68" i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H56" i="1"/>
  <c r="E56" i="1"/>
  <c r="E55" i="1"/>
  <c r="H55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4" i="1" s="1"/>
  <c r="G154" i="1" s="1"/>
  <c r="F5" i="1"/>
  <c r="D5" i="1"/>
  <c r="D4" i="1" s="1"/>
  <c r="D154" i="1" s="1"/>
  <c r="C5" i="1"/>
  <c r="C4" i="1" s="1"/>
  <c r="C154" i="1" s="1"/>
  <c r="F4" i="1"/>
  <c r="F154" i="1" s="1"/>
  <c r="H5" i="1" l="1"/>
  <c r="E79" i="1"/>
  <c r="E66" i="1"/>
  <c r="H66" i="1" s="1"/>
  <c r="H15" i="1"/>
  <c r="H25" i="1"/>
  <c r="H45" i="1"/>
  <c r="H82" i="1"/>
  <c r="H80" i="1" s="1"/>
  <c r="H79" i="1" s="1"/>
  <c r="H90" i="1"/>
  <c r="H100" i="1"/>
  <c r="H110" i="1"/>
  <c r="H120" i="1"/>
  <c r="H130" i="1"/>
  <c r="H134" i="1"/>
  <c r="E5" i="1"/>
  <c r="E33" i="1"/>
  <c r="H33" i="1" s="1"/>
  <c r="E53" i="1"/>
  <c r="H53" i="1" s="1"/>
  <c r="E57" i="1"/>
  <c r="H57" i="1" s="1"/>
  <c r="E4" i="1" l="1"/>
  <c r="E154" i="1" s="1"/>
  <c r="H4" i="1"/>
  <c r="H154" i="1" s="1"/>
</calcChain>
</file>

<file path=xl/sharedStrings.xml><?xml version="1.0" encoding="utf-8"?>
<sst xmlns="http://schemas.openxmlformats.org/spreadsheetml/2006/main" count="285" uniqueCount="212">
  <si>
    <t>UNIVERSIDAD TECNOLOGICA DEL NORTE DE GUANAJUATO
Clasificación por Objeto del Gasto (Capítulo y Concepto)
al 30 de Septiembre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</si>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</sst>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1" applyProtection="1">
      <protection locked="0"/>
    </xf>
    <xf numFmtId="0" fontId="8" fillId="0" borderId="0" xfId="1"/>
    <xf numFmtId="0" fontId="10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4" fontId="10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 indent="2"/>
    </xf>
    <xf numFmtId="4" fontId="4" fillId="0" borderId="5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" fontId="7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indent="2"/>
    </xf>
    <xf numFmtId="4" fontId="8" fillId="0" borderId="5" xfId="0" applyNumberFormat="1" applyFont="1" applyBorder="1" applyAlignment="1">
      <alignment vertical="center"/>
    </xf>
  </cellXfs>
  <cellStyles count="3">
    <cellStyle name="Normal" xfId="0" builtinId="0"/>
    <cellStyle name="Normal 2" xfId="1" xr:uid="{9695DC8F-77AD-40D0-88EB-39321ADAD569}"/>
    <cellStyle name="Normal 2 2" xfId="2" xr:uid="{578FAD27-F755-4B7F-88E4-1AD933B53A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BC68-BEC1-4324-9E54-8EDC06C9EAEC}">
  <dimension ref="A1:H164"/>
  <sheetViews>
    <sheetView tabSelected="1" topLeftCell="A79" workbookViewId="0">
      <selection activeCell="C137" sqref="C13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4" t="s">
        <v>0</v>
      </c>
      <c r="B1" s="35"/>
      <c r="C1" s="35"/>
      <c r="D1" s="35"/>
      <c r="E1" s="35"/>
      <c r="F1" s="35"/>
      <c r="G1" s="35"/>
      <c r="H1" s="36"/>
    </row>
    <row r="2" spans="1:8">
      <c r="A2" s="34"/>
      <c r="B2" s="37"/>
      <c r="C2" s="38" t="s">
        <v>1</v>
      </c>
      <c r="D2" s="38"/>
      <c r="E2" s="38"/>
      <c r="F2" s="38"/>
      <c r="G2" s="38"/>
      <c r="H2" s="2"/>
    </row>
    <row r="3" spans="1:8" ht="22.5">
      <c r="A3" s="39" t="s">
        <v>2</v>
      </c>
      <c r="B3" s="40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1" t="s">
        <v>9</v>
      </c>
      <c r="B4" s="42"/>
      <c r="C4" s="6">
        <f>C5+C13+C23+C33+C43+C53+C57+C66+C70</f>
        <v>63612311.509999998</v>
      </c>
      <c r="D4" s="6">
        <f t="shared" ref="D4:H4" si="0">D5+D13+D23+D33+D43+D53+D57+D66+D70</f>
        <v>0</v>
      </c>
      <c r="E4" s="6">
        <f t="shared" si="0"/>
        <v>63612311.509999998</v>
      </c>
      <c r="F4" s="6">
        <f t="shared" si="0"/>
        <v>0</v>
      </c>
      <c r="G4" s="6">
        <f t="shared" si="0"/>
        <v>0</v>
      </c>
      <c r="H4" s="6">
        <f t="shared" si="0"/>
        <v>63612311.509999998</v>
      </c>
    </row>
    <row r="5" spans="1:8">
      <c r="A5" s="30" t="s">
        <v>10</v>
      </c>
      <c r="B5" s="31"/>
      <c r="C5" s="7">
        <f>SUM(C6:C12)</f>
        <v>44121311.890000001</v>
      </c>
      <c r="D5" s="7">
        <f t="shared" ref="D5:H5" si="1">SUM(D6:D12)</f>
        <v>0</v>
      </c>
      <c r="E5" s="7">
        <f t="shared" si="1"/>
        <v>44121311.890000001</v>
      </c>
      <c r="F5" s="7">
        <f t="shared" si="1"/>
        <v>0</v>
      </c>
      <c r="G5" s="7">
        <f t="shared" si="1"/>
        <v>0</v>
      </c>
      <c r="H5" s="7">
        <f t="shared" si="1"/>
        <v>44121311.890000001</v>
      </c>
    </row>
    <row r="6" spans="1:8">
      <c r="A6" s="8" t="s">
        <v>11</v>
      </c>
      <c r="B6" s="9" t="s">
        <v>12</v>
      </c>
      <c r="C6" s="10">
        <v>8949841.5099999998</v>
      </c>
      <c r="D6" s="10">
        <v>0</v>
      </c>
      <c r="E6" s="10">
        <f>C6+D6</f>
        <v>8949841.5099999998</v>
      </c>
      <c r="F6" s="10">
        <v>0</v>
      </c>
      <c r="G6" s="10">
        <v>0</v>
      </c>
      <c r="H6" s="10">
        <f>E6-F6</f>
        <v>8949841.5099999998</v>
      </c>
    </row>
    <row r="7" spans="1:8">
      <c r="A7" s="8" t="s">
        <v>13</v>
      </c>
      <c r="B7" s="9" t="s">
        <v>14</v>
      </c>
      <c r="C7" s="10">
        <v>23156152.390000001</v>
      </c>
      <c r="D7" s="10">
        <v>0</v>
      </c>
      <c r="E7" s="10">
        <f t="shared" ref="E7:E12" si="2">C7+D7</f>
        <v>23156152.390000001</v>
      </c>
      <c r="F7" s="10">
        <v>0</v>
      </c>
      <c r="G7" s="10">
        <v>0</v>
      </c>
      <c r="H7" s="10">
        <f t="shared" ref="H7:H70" si="3">E7-F7</f>
        <v>23156152.390000001</v>
      </c>
    </row>
    <row r="8" spans="1:8">
      <c r="A8" s="8" t="s">
        <v>15</v>
      </c>
      <c r="B8" s="9" t="s">
        <v>16</v>
      </c>
      <c r="C8" s="10">
        <v>1391682.64</v>
      </c>
      <c r="D8" s="10">
        <v>0</v>
      </c>
      <c r="E8" s="10">
        <f t="shared" si="2"/>
        <v>1391682.64</v>
      </c>
      <c r="F8" s="10">
        <v>0</v>
      </c>
      <c r="G8" s="10">
        <v>0</v>
      </c>
      <c r="H8" s="10">
        <f t="shared" si="3"/>
        <v>1391682.64</v>
      </c>
    </row>
    <row r="9" spans="1:8">
      <c r="A9" s="8" t="s">
        <v>17</v>
      </c>
      <c r="B9" s="9" t="s">
        <v>18</v>
      </c>
      <c r="C9" s="10">
        <v>9239899.4700000007</v>
      </c>
      <c r="D9" s="10">
        <v>0</v>
      </c>
      <c r="E9" s="10">
        <f t="shared" si="2"/>
        <v>9239899.4700000007</v>
      </c>
      <c r="F9" s="10">
        <v>0</v>
      </c>
      <c r="G9" s="10">
        <v>0</v>
      </c>
      <c r="H9" s="10">
        <f t="shared" si="3"/>
        <v>9239899.4700000007</v>
      </c>
    </row>
    <row r="10" spans="1:8">
      <c r="A10" s="8" t="s">
        <v>19</v>
      </c>
      <c r="B10" s="9" t="s">
        <v>20</v>
      </c>
      <c r="C10" s="10">
        <v>568735.88</v>
      </c>
      <c r="D10" s="10">
        <v>0</v>
      </c>
      <c r="E10" s="10">
        <f t="shared" si="2"/>
        <v>568735.88</v>
      </c>
      <c r="F10" s="10">
        <v>0</v>
      </c>
      <c r="G10" s="10">
        <v>0</v>
      </c>
      <c r="H10" s="10">
        <f t="shared" si="3"/>
        <v>568735.88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815000</v>
      </c>
      <c r="D12" s="10">
        <v>0</v>
      </c>
      <c r="E12" s="10">
        <f t="shared" si="2"/>
        <v>815000</v>
      </c>
      <c r="F12" s="10">
        <v>0</v>
      </c>
      <c r="G12" s="10">
        <v>0</v>
      </c>
      <c r="H12" s="10">
        <f t="shared" si="3"/>
        <v>815000</v>
      </c>
    </row>
    <row r="13" spans="1:8">
      <c r="A13" s="30" t="s">
        <v>25</v>
      </c>
      <c r="B13" s="31"/>
      <c r="C13" s="7">
        <f>SUM(C14:C22)</f>
        <v>1971412.36</v>
      </c>
      <c r="D13" s="7">
        <f t="shared" ref="D13:G13" si="4">SUM(D14:D22)</f>
        <v>0</v>
      </c>
      <c r="E13" s="7">
        <f t="shared" si="4"/>
        <v>1971412.36</v>
      </c>
      <c r="F13" s="7">
        <f t="shared" si="4"/>
        <v>0</v>
      </c>
      <c r="G13" s="7">
        <f t="shared" si="4"/>
        <v>0</v>
      </c>
      <c r="H13" s="7">
        <f t="shared" si="3"/>
        <v>1971412.36</v>
      </c>
    </row>
    <row r="14" spans="1:8">
      <c r="A14" s="8" t="s">
        <v>26</v>
      </c>
      <c r="B14" s="9" t="s">
        <v>27</v>
      </c>
      <c r="C14" s="10">
        <v>634275.9</v>
      </c>
      <c r="D14" s="10">
        <v>0</v>
      </c>
      <c r="E14" s="10">
        <f t="shared" ref="E14:E22" si="5">C14+D14</f>
        <v>634275.9</v>
      </c>
      <c r="F14" s="10">
        <v>0</v>
      </c>
      <c r="G14" s="10">
        <v>0</v>
      </c>
      <c r="H14" s="10">
        <f t="shared" si="3"/>
        <v>634275.9</v>
      </c>
    </row>
    <row r="15" spans="1:8">
      <c r="A15" s="8" t="s">
        <v>28</v>
      </c>
      <c r="B15" s="9" t="s">
        <v>29</v>
      </c>
      <c r="C15" s="10">
        <v>95336.35</v>
      </c>
      <c r="D15" s="10">
        <v>0</v>
      </c>
      <c r="E15" s="10">
        <f t="shared" si="5"/>
        <v>95336.35</v>
      </c>
      <c r="F15" s="10">
        <v>0</v>
      </c>
      <c r="G15" s="10">
        <v>0</v>
      </c>
      <c r="H15" s="10">
        <f t="shared" si="3"/>
        <v>95336.35</v>
      </c>
    </row>
    <row r="16" spans="1:8">
      <c r="A16" s="8" t="s">
        <v>30</v>
      </c>
      <c r="B16" s="9" t="s">
        <v>31</v>
      </c>
      <c r="C16" s="10">
        <v>6000</v>
      </c>
      <c r="D16" s="10">
        <v>0</v>
      </c>
      <c r="E16" s="10">
        <f t="shared" si="5"/>
        <v>6000</v>
      </c>
      <c r="F16" s="10">
        <v>0</v>
      </c>
      <c r="G16" s="10">
        <v>0</v>
      </c>
      <c r="H16" s="10">
        <f t="shared" si="3"/>
        <v>6000</v>
      </c>
    </row>
    <row r="17" spans="1:8">
      <c r="A17" s="8" t="s">
        <v>32</v>
      </c>
      <c r="B17" s="9" t="s">
        <v>33</v>
      </c>
      <c r="C17" s="10">
        <v>238467.05</v>
      </c>
      <c r="D17" s="10">
        <v>0</v>
      </c>
      <c r="E17" s="10">
        <f t="shared" si="5"/>
        <v>238467.05</v>
      </c>
      <c r="F17" s="10">
        <v>0</v>
      </c>
      <c r="G17" s="10">
        <v>0</v>
      </c>
      <c r="H17" s="10">
        <f t="shared" si="3"/>
        <v>238467.05</v>
      </c>
    </row>
    <row r="18" spans="1:8">
      <c r="A18" s="8" t="s">
        <v>34</v>
      </c>
      <c r="B18" s="9" t="s">
        <v>35</v>
      </c>
      <c r="C18" s="10">
        <v>66204.67</v>
      </c>
      <c r="D18" s="10">
        <v>0</v>
      </c>
      <c r="E18" s="10">
        <f t="shared" si="5"/>
        <v>66204.67</v>
      </c>
      <c r="F18" s="10">
        <v>0</v>
      </c>
      <c r="G18" s="10">
        <v>0</v>
      </c>
      <c r="H18" s="10">
        <f t="shared" si="3"/>
        <v>66204.67</v>
      </c>
    </row>
    <row r="19" spans="1:8">
      <c r="A19" s="8" t="s">
        <v>36</v>
      </c>
      <c r="B19" s="9" t="s">
        <v>37</v>
      </c>
      <c r="C19" s="10">
        <v>791661.28</v>
      </c>
      <c r="D19" s="10">
        <v>0</v>
      </c>
      <c r="E19" s="10">
        <f t="shared" si="5"/>
        <v>791661.28</v>
      </c>
      <c r="F19" s="10">
        <v>0</v>
      </c>
      <c r="G19" s="10">
        <v>0</v>
      </c>
      <c r="H19" s="10">
        <f t="shared" si="3"/>
        <v>791661.28</v>
      </c>
    </row>
    <row r="20" spans="1:8">
      <c r="A20" s="8" t="s">
        <v>38</v>
      </c>
      <c r="B20" s="9" t="s">
        <v>39</v>
      </c>
      <c r="C20" s="10">
        <v>49121.25</v>
      </c>
      <c r="D20" s="10">
        <v>0</v>
      </c>
      <c r="E20" s="10">
        <f t="shared" si="5"/>
        <v>49121.25</v>
      </c>
      <c r="F20" s="10">
        <v>0</v>
      </c>
      <c r="G20" s="10">
        <v>0</v>
      </c>
      <c r="H20" s="10">
        <f t="shared" si="3"/>
        <v>49121.25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90345.86</v>
      </c>
      <c r="D22" s="10">
        <v>0</v>
      </c>
      <c r="E22" s="10">
        <f t="shared" si="5"/>
        <v>90345.86</v>
      </c>
      <c r="F22" s="10">
        <v>0</v>
      </c>
      <c r="G22" s="10">
        <v>0</v>
      </c>
      <c r="H22" s="10">
        <f t="shared" si="3"/>
        <v>90345.86</v>
      </c>
    </row>
    <row r="23" spans="1:8">
      <c r="A23" s="30" t="s">
        <v>44</v>
      </c>
      <c r="B23" s="31"/>
      <c r="C23" s="7">
        <f>SUM(C24:C32)</f>
        <v>16582713.26</v>
      </c>
      <c r="D23" s="7">
        <f t="shared" ref="D23:G23" si="6">SUM(D24:D32)</f>
        <v>0</v>
      </c>
      <c r="E23" s="7">
        <f t="shared" si="6"/>
        <v>16582713.26</v>
      </c>
      <c r="F23" s="7">
        <f t="shared" si="6"/>
        <v>0</v>
      </c>
      <c r="G23" s="7">
        <f t="shared" si="6"/>
        <v>0</v>
      </c>
      <c r="H23" s="7">
        <f t="shared" si="3"/>
        <v>16582713.26</v>
      </c>
    </row>
    <row r="24" spans="1:8">
      <c r="A24" s="8" t="s">
        <v>45</v>
      </c>
      <c r="B24" s="9" t="s">
        <v>46</v>
      </c>
      <c r="C24" s="10">
        <v>2158621.33</v>
      </c>
      <c r="D24" s="10">
        <v>0</v>
      </c>
      <c r="E24" s="10">
        <f t="shared" ref="E24:E32" si="7">C24+D24</f>
        <v>2158621.33</v>
      </c>
      <c r="F24" s="10">
        <v>0</v>
      </c>
      <c r="G24" s="10">
        <v>0</v>
      </c>
      <c r="H24" s="10">
        <f t="shared" si="3"/>
        <v>2158621.33</v>
      </c>
    </row>
    <row r="25" spans="1:8">
      <c r="A25" s="8" t="s">
        <v>47</v>
      </c>
      <c r="B25" s="9" t="s">
        <v>48</v>
      </c>
      <c r="C25" s="10">
        <v>978734.66</v>
      </c>
      <c r="D25" s="10">
        <v>0</v>
      </c>
      <c r="E25" s="10">
        <f t="shared" si="7"/>
        <v>978734.66</v>
      </c>
      <c r="F25" s="10">
        <v>0</v>
      </c>
      <c r="G25" s="10">
        <v>0</v>
      </c>
      <c r="H25" s="10">
        <f t="shared" si="3"/>
        <v>978734.66</v>
      </c>
    </row>
    <row r="26" spans="1:8">
      <c r="A26" s="8" t="s">
        <v>49</v>
      </c>
      <c r="B26" s="9" t="s">
        <v>50</v>
      </c>
      <c r="C26" s="10">
        <v>3672997.81</v>
      </c>
      <c r="D26" s="10">
        <v>0</v>
      </c>
      <c r="E26" s="10">
        <f t="shared" si="7"/>
        <v>3672997.81</v>
      </c>
      <c r="F26" s="10">
        <v>0</v>
      </c>
      <c r="G26" s="10">
        <v>0</v>
      </c>
      <c r="H26" s="10">
        <f t="shared" si="3"/>
        <v>3672997.81</v>
      </c>
    </row>
    <row r="27" spans="1:8">
      <c r="A27" s="8" t="s">
        <v>51</v>
      </c>
      <c r="B27" s="9" t="s">
        <v>52</v>
      </c>
      <c r="C27" s="10">
        <v>1572228.45</v>
      </c>
      <c r="D27" s="10">
        <v>0</v>
      </c>
      <c r="E27" s="10">
        <f t="shared" si="7"/>
        <v>1572228.45</v>
      </c>
      <c r="F27" s="10">
        <v>0</v>
      </c>
      <c r="G27" s="10">
        <v>0</v>
      </c>
      <c r="H27" s="10">
        <f t="shared" si="3"/>
        <v>1572228.45</v>
      </c>
    </row>
    <row r="28" spans="1:8">
      <c r="A28" s="8" t="s">
        <v>53</v>
      </c>
      <c r="B28" s="9" t="s">
        <v>54</v>
      </c>
      <c r="C28" s="10">
        <v>5879534.2000000002</v>
      </c>
      <c r="D28" s="10">
        <v>0</v>
      </c>
      <c r="E28" s="10">
        <f t="shared" si="7"/>
        <v>5879534.2000000002</v>
      </c>
      <c r="F28" s="10">
        <v>0</v>
      </c>
      <c r="G28" s="10">
        <v>0</v>
      </c>
      <c r="H28" s="10">
        <f t="shared" si="3"/>
        <v>5879534.2000000002</v>
      </c>
    </row>
    <row r="29" spans="1:8">
      <c r="A29" s="8" t="s">
        <v>55</v>
      </c>
      <c r="B29" s="9" t="s">
        <v>56</v>
      </c>
      <c r="C29" s="10">
        <v>205499.85</v>
      </c>
      <c r="D29" s="10">
        <v>0</v>
      </c>
      <c r="E29" s="10">
        <f t="shared" si="7"/>
        <v>205499.85</v>
      </c>
      <c r="F29" s="10">
        <v>0</v>
      </c>
      <c r="G29" s="10">
        <v>0</v>
      </c>
      <c r="H29" s="10">
        <f t="shared" si="3"/>
        <v>205499.85</v>
      </c>
    </row>
    <row r="30" spans="1:8">
      <c r="A30" s="8" t="s">
        <v>57</v>
      </c>
      <c r="B30" s="9" t="s">
        <v>58</v>
      </c>
      <c r="C30" s="10">
        <v>123146.03</v>
      </c>
      <c r="D30" s="10">
        <v>0</v>
      </c>
      <c r="E30" s="10">
        <f t="shared" si="7"/>
        <v>123146.03</v>
      </c>
      <c r="F30" s="10">
        <v>0</v>
      </c>
      <c r="G30" s="10">
        <v>0</v>
      </c>
      <c r="H30" s="10">
        <f t="shared" si="3"/>
        <v>123146.03</v>
      </c>
    </row>
    <row r="31" spans="1:8">
      <c r="A31" s="8" t="s">
        <v>59</v>
      </c>
      <c r="B31" s="9" t="s">
        <v>60</v>
      </c>
      <c r="C31" s="10">
        <v>399846.29</v>
      </c>
      <c r="D31" s="10">
        <v>0</v>
      </c>
      <c r="E31" s="10">
        <f t="shared" si="7"/>
        <v>399846.29</v>
      </c>
      <c r="F31" s="10">
        <v>0</v>
      </c>
      <c r="G31" s="10">
        <v>0</v>
      </c>
      <c r="H31" s="10">
        <f t="shared" si="3"/>
        <v>399846.29</v>
      </c>
    </row>
    <row r="32" spans="1:8">
      <c r="A32" s="8" t="s">
        <v>61</v>
      </c>
      <c r="B32" s="9" t="s">
        <v>62</v>
      </c>
      <c r="C32" s="10">
        <v>1592104.64</v>
      </c>
      <c r="D32" s="10">
        <v>0</v>
      </c>
      <c r="E32" s="10">
        <f t="shared" si="7"/>
        <v>1592104.64</v>
      </c>
      <c r="F32" s="10">
        <v>0</v>
      </c>
      <c r="G32" s="10">
        <v>0</v>
      </c>
      <c r="H32" s="10">
        <f t="shared" si="3"/>
        <v>1592104.64</v>
      </c>
    </row>
    <row r="33" spans="1:8">
      <c r="A33" s="30" t="s">
        <v>63</v>
      </c>
      <c r="B33" s="31"/>
      <c r="C33" s="7">
        <f>SUM(C34:C42)</f>
        <v>811874</v>
      </c>
      <c r="D33" s="7">
        <f t="shared" ref="D33:G33" si="8">SUM(D34:D42)</f>
        <v>0</v>
      </c>
      <c r="E33" s="7">
        <f t="shared" si="8"/>
        <v>811874</v>
      </c>
      <c r="F33" s="7">
        <f t="shared" si="8"/>
        <v>0</v>
      </c>
      <c r="G33" s="7">
        <f t="shared" si="8"/>
        <v>0</v>
      </c>
      <c r="H33" s="7">
        <f t="shared" si="3"/>
        <v>811874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811874</v>
      </c>
      <c r="D37" s="10">
        <v>0</v>
      </c>
      <c r="E37" s="10">
        <f t="shared" si="9"/>
        <v>811874</v>
      </c>
      <c r="F37" s="10">
        <v>0</v>
      </c>
      <c r="G37" s="10">
        <v>0</v>
      </c>
      <c r="H37" s="10">
        <f t="shared" si="3"/>
        <v>811874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30" t="s">
        <v>80</v>
      </c>
      <c r="B43" s="31"/>
      <c r="C43" s="7">
        <f>SUM(C44:C52)</f>
        <v>125000</v>
      </c>
      <c r="D43" s="7">
        <f t="shared" ref="D43:G43" si="10">SUM(D44:D52)</f>
        <v>0</v>
      </c>
      <c r="E43" s="7">
        <f t="shared" si="10"/>
        <v>125000</v>
      </c>
      <c r="F43" s="7">
        <f t="shared" si="10"/>
        <v>0</v>
      </c>
      <c r="G43" s="7">
        <f t="shared" si="10"/>
        <v>0</v>
      </c>
      <c r="H43" s="7">
        <f t="shared" si="3"/>
        <v>125000</v>
      </c>
    </row>
    <row r="44" spans="1:8">
      <c r="A44" s="8" t="s">
        <v>81</v>
      </c>
      <c r="B44" s="9" t="s">
        <v>82</v>
      </c>
      <c r="C44" s="10"/>
      <c r="D44" s="10"/>
      <c r="E44" s="10">
        <f t="shared" ref="E44:E52" si="11">C44+D44</f>
        <v>0</v>
      </c>
      <c r="F44" s="10"/>
      <c r="G44" s="10"/>
      <c r="H44" s="10">
        <f t="shared" si="3"/>
        <v>0</v>
      </c>
    </row>
    <row r="45" spans="1:8">
      <c r="A45" s="8" t="s">
        <v>83</v>
      </c>
      <c r="B45" s="9" t="s">
        <v>84</v>
      </c>
      <c r="C45" s="10"/>
      <c r="D45" s="10"/>
      <c r="E45" s="10">
        <f t="shared" si="11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125000</v>
      </c>
      <c r="D49" s="10">
        <v>0</v>
      </c>
      <c r="E49" s="10">
        <f t="shared" si="11"/>
        <v>125000</v>
      </c>
      <c r="F49" s="10">
        <v>0</v>
      </c>
      <c r="G49" s="10">
        <v>0</v>
      </c>
      <c r="H49" s="10">
        <f t="shared" si="3"/>
        <v>125000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30" t="s">
        <v>99</v>
      </c>
      <c r="B53" s="31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 t="shared" si="13"/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43" t="s">
        <v>106</v>
      </c>
      <c r="B57" s="44"/>
      <c r="C57" s="45">
        <f>SUM(C58:C65)</f>
        <v>0</v>
      </c>
      <c r="D57" s="45">
        <f t="shared" ref="D57:G57" si="14">SUM(D58:D65)</f>
        <v>0</v>
      </c>
      <c r="E57" s="45">
        <f t="shared" si="14"/>
        <v>0</v>
      </c>
      <c r="F57" s="45">
        <f t="shared" si="14"/>
        <v>0</v>
      </c>
      <c r="G57" s="45">
        <f t="shared" si="14"/>
        <v>0</v>
      </c>
      <c r="H57" s="45">
        <f t="shared" si="3"/>
        <v>0</v>
      </c>
    </row>
    <row r="58" spans="1:8">
      <c r="A58" s="46" t="s">
        <v>107</v>
      </c>
      <c r="B58" s="47" t="s">
        <v>108</v>
      </c>
      <c r="C58" s="48"/>
      <c r="D58" s="48"/>
      <c r="E58" s="48">
        <f t="shared" ref="E58:E65" si="15">C58+D58</f>
        <v>0</v>
      </c>
      <c r="F58" s="48"/>
      <c r="G58" s="48"/>
      <c r="H58" s="48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15"/>
        <v>0</v>
      </c>
      <c r="F65" s="10"/>
      <c r="G65" s="10"/>
      <c r="H65" s="10">
        <f t="shared" si="3"/>
        <v>0</v>
      </c>
    </row>
    <row r="66" spans="1:8">
      <c r="A66" s="30" t="s">
        <v>122</v>
      </c>
      <c r="B66" s="31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30" t="s">
        <v>129</v>
      </c>
      <c r="B70" s="31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2" t="s">
        <v>144</v>
      </c>
      <c r="B79" s="33"/>
      <c r="C79" s="14">
        <f>C80+C88+C98+C108+C118+C128+C132+C141+C145</f>
        <v>45843551</v>
      </c>
      <c r="D79" s="14">
        <f t="shared" ref="D79:H79" si="21">D80+D88+D98+D108+D118+D128+D132+D141+D145</f>
        <v>0</v>
      </c>
      <c r="E79" s="14">
        <f t="shared" si="21"/>
        <v>45843551</v>
      </c>
      <c r="F79" s="14">
        <f t="shared" si="21"/>
        <v>0</v>
      </c>
      <c r="G79" s="14">
        <f t="shared" si="21"/>
        <v>0</v>
      </c>
      <c r="H79" s="14">
        <f t="shared" si="21"/>
        <v>45843551</v>
      </c>
    </row>
    <row r="80" spans="1:8">
      <c r="A80" s="28" t="s">
        <v>10</v>
      </c>
      <c r="B80" s="29"/>
      <c r="C80" s="14">
        <f>SUM(C81:C87)</f>
        <v>40651822</v>
      </c>
      <c r="D80" s="14">
        <f t="shared" ref="D80:H80" si="22">SUM(D81:D87)</f>
        <v>0</v>
      </c>
      <c r="E80" s="14">
        <f t="shared" si="22"/>
        <v>40651822</v>
      </c>
      <c r="F80" s="14">
        <f t="shared" si="22"/>
        <v>0</v>
      </c>
      <c r="G80" s="14">
        <f t="shared" si="22"/>
        <v>0</v>
      </c>
      <c r="H80" s="14">
        <f t="shared" si="22"/>
        <v>40651822</v>
      </c>
    </row>
    <row r="81" spans="1:8">
      <c r="A81" s="8" t="s">
        <v>145</v>
      </c>
      <c r="B81" s="15" t="s">
        <v>12</v>
      </c>
      <c r="C81" s="16">
        <v>8949841.5399999991</v>
      </c>
      <c r="D81" s="16">
        <v>0</v>
      </c>
      <c r="E81" s="10">
        <f t="shared" ref="E81:E87" si="23">C81+D81</f>
        <v>8949841.5399999991</v>
      </c>
      <c r="F81" s="16">
        <v>0</v>
      </c>
      <c r="G81" s="16">
        <v>0</v>
      </c>
      <c r="H81" s="16">
        <f t="shared" ref="H81:H144" si="24">E81-F81</f>
        <v>8949841.5399999991</v>
      </c>
    </row>
    <row r="82" spans="1:8">
      <c r="A82" s="8" t="s">
        <v>146</v>
      </c>
      <c r="B82" s="15" t="s">
        <v>14</v>
      </c>
      <c r="C82" s="16">
        <v>21098233.469999999</v>
      </c>
      <c r="D82" s="16">
        <v>0</v>
      </c>
      <c r="E82" s="10">
        <f t="shared" si="23"/>
        <v>21098233.469999999</v>
      </c>
      <c r="F82" s="16">
        <v>0</v>
      </c>
      <c r="G82" s="16">
        <v>0</v>
      </c>
      <c r="H82" s="16">
        <f t="shared" si="24"/>
        <v>21098233.469999999</v>
      </c>
    </row>
    <row r="83" spans="1:8">
      <c r="A83" s="8" t="s">
        <v>147</v>
      </c>
      <c r="B83" s="15" t="s">
        <v>16</v>
      </c>
      <c r="C83" s="16">
        <v>940111.64</v>
      </c>
      <c r="D83" s="16">
        <v>0</v>
      </c>
      <c r="E83" s="10">
        <f t="shared" si="23"/>
        <v>940111.64</v>
      </c>
      <c r="F83" s="16">
        <v>0</v>
      </c>
      <c r="G83" s="16">
        <v>0</v>
      </c>
      <c r="H83" s="16">
        <f t="shared" si="24"/>
        <v>940111.64</v>
      </c>
    </row>
    <row r="84" spans="1:8">
      <c r="A84" s="8" t="s">
        <v>148</v>
      </c>
      <c r="B84" s="15" t="s">
        <v>18</v>
      </c>
      <c r="C84" s="16">
        <v>9239899.4700000007</v>
      </c>
      <c r="D84" s="16">
        <v>0</v>
      </c>
      <c r="E84" s="10">
        <f t="shared" si="23"/>
        <v>9239899.4700000007</v>
      </c>
      <c r="F84" s="16">
        <v>0</v>
      </c>
      <c r="G84" s="16">
        <v>0</v>
      </c>
      <c r="H84" s="16">
        <f t="shared" si="24"/>
        <v>9239899.4700000007</v>
      </c>
    </row>
    <row r="85" spans="1:8">
      <c r="A85" s="8" t="s">
        <v>149</v>
      </c>
      <c r="B85" s="15" t="s">
        <v>20</v>
      </c>
      <c r="C85" s="16">
        <v>408735.88</v>
      </c>
      <c r="D85" s="16">
        <v>0</v>
      </c>
      <c r="E85" s="10">
        <f t="shared" si="23"/>
        <v>408735.88</v>
      </c>
      <c r="F85" s="16">
        <v>0</v>
      </c>
      <c r="G85" s="16">
        <v>0</v>
      </c>
      <c r="H85" s="16">
        <f t="shared" si="24"/>
        <v>408735.88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>
        <v>15000</v>
      </c>
      <c r="D87" s="16">
        <v>0</v>
      </c>
      <c r="E87" s="10">
        <f t="shared" si="23"/>
        <v>15000</v>
      </c>
      <c r="F87" s="16">
        <v>0</v>
      </c>
      <c r="G87" s="16">
        <v>0</v>
      </c>
      <c r="H87" s="16">
        <f t="shared" si="24"/>
        <v>15000</v>
      </c>
    </row>
    <row r="88" spans="1:8">
      <c r="A88" s="28" t="s">
        <v>25</v>
      </c>
      <c r="B88" s="29"/>
      <c r="C88" s="14">
        <f>SUM(C89:C97)</f>
        <v>672274.36</v>
      </c>
      <c r="D88" s="14">
        <f t="shared" ref="D88:G88" si="25">SUM(D89:D97)</f>
        <v>0</v>
      </c>
      <c r="E88" s="14">
        <f t="shared" si="25"/>
        <v>672274.36</v>
      </c>
      <c r="F88" s="14">
        <f t="shared" si="25"/>
        <v>0</v>
      </c>
      <c r="G88" s="14">
        <f t="shared" si="25"/>
        <v>0</v>
      </c>
      <c r="H88" s="14">
        <f t="shared" si="24"/>
        <v>672274.36</v>
      </c>
    </row>
    <row r="89" spans="1:8">
      <c r="A89" s="8" t="s">
        <v>152</v>
      </c>
      <c r="B89" s="15" t="s">
        <v>27</v>
      </c>
      <c r="C89" s="16">
        <v>177695.9</v>
      </c>
      <c r="D89" s="16">
        <v>0</v>
      </c>
      <c r="E89" s="10">
        <f t="shared" ref="E89:E97" si="26">C89+D89</f>
        <v>177695.9</v>
      </c>
      <c r="F89" s="16">
        <v>0</v>
      </c>
      <c r="G89" s="16">
        <v>0</v>
      </c>
      <c r="H89" s="16">
        <f t="shared" si="24"/>
        <v>177695.9</v>
      </c>
    </row>
    <row r="90" spans="1:8">
      <c r="A90" s="8" t="s">
        <v>153</v>
      </c>
      <c r="B90" s="15" t="s">
        <v>29</v>
      </c>
      <c r="C90" s="16">
        <v>35836.35</v>
      </c>
      <c r="D90" s="16">
        <v>0</v>
      </c>
      <c r="E90" s="10">
        <f t="shared" si="26"/>
        <v>35836.35</v>
      </c>
      <c r="F90" s="16">
        <v>0</v>
      </c>
      <c r="G90" s="16">
        <v>0</v>
      </c>
      <c r="H90" s="16">
        <f t="shared" si="24"/>
        <v>35836.35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169767.05</v>
      </c>
      <c r="D92" s="16">
        <v>0</v>
      </c>
      <c r="E92" s="10">
        <f t="shared" si="26"/>
        <v>169767.05</v>
      </c>
      <c r="F92" s="16">
        <v>0</v>
      </c>
      <c r="G92" s="16">
        <v>0</v>
      </c>
      <c r="H92" s="16">
        <f t="shared" si="24"/>
        <v>169767.05</v>
      </c>
    </row>
    <row r="93" spans="1:8">
      <c r="A93" s="8" t="s">
        <v>156</v>
      </c>
      <c r="B93" s="15" t="s">
        <v>35</v>
      </c>
      <c r="C93" s="16">
        <v>63104.67</v>
      </c>
      <c r="D93" s="16">
        <v>0</v>
      </c>
      <c r="E93" s="10">
        <f t="shared" si="26"/>
        <v>63104.67</v>
      </c>
      <c r="F93" s="16">
        <v>0</v>
      </c>
      <c r="G93" s="16">
        <v>0</v>
      </c>
      <c r="H93" s="16">
        <f t="shared" si="24"/>
        <v>63104.67</v>
      </c>
    </row>
    <row r="94" spans="1:8">
      <c r="A94" s="8" t="s">
        <v>157</v>
      </c>
      <c r="B94" s="15" t="s">
        <v>37</v>
      </c>
      <c r="C94" s="16">
        <v>120661.28</v>
      </c>
      <c r="D94" s="16">
        <v>0</v>
      </c>
      <c r="E94" s="10">
        <f t="shared" si="26"/>
        <v>120661.28</v>
      </c>
      <c r="F94" s="16">
        <v>0</v>
      </c>
      <c r="G94" s="16">
        <v>0</v>
      </c>
      <c r="H94" s="16">
        <f t="shared" si="24"/>
        <v>120661.28</v>
      </c>
    </row>
    <row r="95" spans="1:8">
      <c r="A95" s="8" t="s">
        <v>158</v>
      </c>
      <c r="B95" s="15" t="s">
        <v>39</v>
      </c>
      <c r="C95" s="16">
        <v>19021.25</v>
      </c>
      <c r="D95" s="16">
        <v>0</v>
      </c>
      <c r="E95" s="10">
        <f t="shared" si="26"/>
        <v>19021.25</v>
      </c>
      <c r="F95" s="16">
        <v>0</v>
      </c>
      <c r="G95" s="16">
        <v>0</v>
      </c>
      <c r="H95" s="16">
        <f t="shared" si="24"/>
        <v>19021.25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86187.86</v>
      </c>
      <c r="D97" s="16">
        <v>0</v>
      </c>
      <c r="E97" s="10">
        <f t="shared" si="26"/>
        <v>86187.86</v>
      </c>
      <c r="F97" s="16">
        <v>0</v>
      </c>
      <c r="G97" s="16">
        <v>0</v>
      </c>
      <c r="H97" s="16">
        <f t="shared" si="24"/>
        <v>86187.86</v>
      </c>
    </row>
    <row r="98" spans="1:8">
      <c r="A98" s="28" t="s">
        <v>44</v>
      </c>
      <c r="B98" s="29"/>
      <c r="C98" s="14">
        <f>SUM(C99:C107)</f>
        <v>4519454.6399999997</v>
      </c>
      <c r="D98" s="14">
        <f t="shared" ref="D98:G98" si="27">SUM(D99:D107)</f>
        <v>0</v>
      </c>
      <c r="E98" s="14">
        <f t="shared" si="27"/>
        <v>4519454.6399999997</v>
      </c>
      <c r="F98" s="14">
        <f t="shared" si="27"/>
        <v>0</v>
      </c>
      <c r="G98" s="14">
        <f t="shared" si="27"/>
        <v>0</v>
      </c>
      <c r="H98" s="14">
        <f t="shared" si="24"/>
        <v>4519454.6399999997</v>
      </c>
    </row>
    <row r="99" spans="1:8">
      <c r="A99" s="8" t="s">
        <v>161</v>
      </c>
      <c r="B99" s="15" t="s">
        <v>46</v>
      </c>
      <c r="C99" s="16">
        <v>632785.03</v>
      </c>
      <c r="D99" s="16">
        <v>0</v>
      </c>
      <c r="E99" s="10">
        <f t="shared" ref="E99:E107" si="28">C99+D99</f>
        <v>632785.03</v>
      </c>
      <c r="F99" s="16">
        <v>0</v>
      </c>
      <c r="G99" s="16">
        <v>0</v>
      </c>
      <c r="H99" s="16">
        <f t="shared" si="24"/>
        <v>632785.03</v>
      </c>
    </row>
    <row r="100" spans="1:8">
      <c r="A100" s="8" t="s">
        <v>162</v>
      </c>
      <c r="B100" s="15" t="s">
        <v>48</v>
      </c>
      <c r="C100" s="16">
        <v>20060.099999999999</v>
      </c>
      <c r="D100" s="16">
        <v>0</v>
      </c>
      <c r="E100" s="10">
        <f t="shared" si="28"/>
        <v>20060.099999999999</v>
      </c>
      <c r="F100" s="16">
        <v>0</v>
      </c>
      <c r="G100" s="16">
        <v>0</v>
      </c>
      <c r="H100" s="16">
        <f t="shared" si="24"/>
        <v>20060.099999999999</v>
      </c>
    </row>
    <row r="101" spans="1:8">
      <c r="A101" s="8" t="s">
        <v>163</v>
      </c>
      <c r="B101" s="15" t="s">
        <v>50</v>
      </c>
      <c r="C101" s="16">
        <v>1546117.23</v>
      </c>
      <c r="D101" s="16">
        <v>0</v>
      </c>
      <c r="E101" s="10">
        <f t="shared" si="28"/>
        <v>1546117.23</v>
      </c>
      <c r="F101" s="16">
        <v>0</v>
      </c>
      <c r="G101" s="16">
        <v>0</v>
      </c>
      <c r="H101" s="16">
        <f t="shared" si="24"/>
        <v>1546117.23</v>
      </c>
    </row>
    <row r="102" spans="1:8">
      <c r="A102" s="8" t="s">
        <v>164</v>
      </c>
      <c r="B102" s="15" t="s">
        <v>52</v>
      </c>
      <c r="C102" s="16">
        <v>4235.5</v>
      </c>
      <c r="D102" s="16">
        <v>0</v>
      </c>
      <c r="E102" s="10">
        <f t="shared" si="28"/>
        <v>4235.5</v>
      </c>
      <c r="F102" s="16">
        <v>0</v>
      </c>
      <c r="G102" s="16">
        <v>0</v>
      </c>
      <c r="H102" s="16">
        <f t="shared" si="24"/>
        <v>4235.5</v>
      </c>
    </row>
    <row r="103" spans="1:8">
      <c r="A103" s="8" t="s">
        <v>165</v>
      </c>
      <c r="B103" s="15" t="s">
        <v>54</v>
      </c>
      <c r="C103" s="16">
        <v>1201870.08</v>
      </c>
      <c r="D103" s="16">
        <v>0</v>
      </c>
      <c r="E103" s="10">
        <f t="shared" si="28"/>
        <v>1201870.08</v>
      </c>
      <c r="F103" s="16">
        <v>0</v>
      </c>
      <c r="G103" s="16">
        <v>0</v>
      </c>
      <c r="H103" s="16">
        <f t="shared" si="24"/>
        <v>1201870.08</v>
      </c>
    </row>
    <row r="104" spans="1:8">
      <c r="A104" s="8" t="s">
        <v>166</v>
      </c>
      <c r="B104" s="15" t="s">
        <v>56</v>
      </c>
      <c r="C104" s="16">
        <v>148999.85999999999</v>
      </c>
      <c r="D104" s="16">
        <v>0</v>
      </c>
      <c r="E104" s="10">
        <f t="shared" si="28"/>
        <v>148999.85999999999</v>
      </c>
      <c r="F104" s="16">
        <v>0</v>
      </c>
      <c r="G104" s="16">
        <v>0</v>
      </c>
      <c r="H104" s="16">
        <f t="shared" si="24"/>
        <v>148999.85999999999</v>
      </c>
    </row>
    <row r="105" spans="1:8">
      <c r="A105" s="8" t="s">
        <v>167</v>
      </c>
      <c r="B105" s="15" t="s">
        <v>58</v>
      </c>
      <c r="C105" s="16">
        <v>86739.93</v>
      </c>
      <c r="D105" s="16">
        <v>0</v>
      </c>
      <c r="E105" s="10">
        <f t="shared" si="28"/>
        <v>86739.93</v>
      </c>
      <c r="F105" s="16">
        <v>0</v>
      </c>
      <c r="G105" s="16">
        <v>0</v>
      </c>
      <c r="H105" s="16">
        <f t="shared" si="24"/>
        <v>86739.93</v>
      </c>
    </row>
    <row r="106" spans="1:8">
      <c r="A106" s="8" t="s">
        <v>168</v>
      </c>
      <c r="B106" s="15" t="s">
        <v>60</v>
      </c>
      <c r="C106" s="16">
        <v>22663.360000000001</v>
      </c>
      <c r="D106" s="16">
        <v>0</v>
      </c>
      <c r="E106" s="10">
        <f t="shared" si="28"/>
        <v>22663.360000000001</v>
      </c>
      <c r="F106" s="16">
        <v>0</v>
      </c>
      <c r="G106" s="16">
        <v>0</v>
      </c>
      <c r="H106" s="16">
        <f t="shared" si="24"/>
        <v>22663.360000000001</v>
      </c>
    </row>
    <row r="107" spans="1:8">
      <c r="A107" s="8" t="s">
        <v>169</v>
      </c>
      <c r="B107" s="15" t="s">
        <v>62</v>
      </c>
      <c r="C107" s="16">
        <v>855983.55</v>
      </c>
      <c r="D107" s="16">
        <v>0</v>
      </c>
      <c r="E107" s="10">
        <f t="shared" si="28"/>
        <v>855983.55</v>
      </c>
      <c r="F107" s="16">
        <v>0</v>
      </c>
      <c r="G107" s="16">
        <v>0</v>
      </c>
      <c r="H107" s="16">
        <f t="shared" si="24"/>
        <v>855983.55</v>
      </c>
    </row>
    <row r="108" spans="1:8">
      <c r="A108" s="28" t="s">
        <v>63</v>
      </c>
      <c r="B108" s="29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49" t="s">
        <v>80</v>
      </c>
      <c r="B118" s="50"/>
      <c r="C118" s="51">
        <f>SUM(C119:C127)</f>
        <v>0</v>
      </c>
      <c r="D118" s="51">
        <f t="shared" ref="D118:G118" si="31">SUM(D119:D127)</f>
        <v>0</v>
      </c>
      <c r="E118" s="51">
        <f t="shared" si="31"/>
        <v>0</v>
      </c>
      <c r="F118" s="51">
        <f t="shared" si="31"/>
        <v>0</v>
      </c>
      <c r="G118" s="51">
        <f t="shared" si="31"/>
        <v>0</v>
      </c>
      <c r="H118" s="51">
        <f t="shared" si="24"/>
        <v>0</v>
      </c>
    </row>
    <row r="119" spans="1:8">
      <c r="A119" s="46" t="s">
        <v>177</v>
      </c>
      <c r="B119" s="52" t="s">
        <v>82</v>
      </c>
      <c r="C119" s="53"/>
      <c r="D119" s="53"/>
      <c r="E119" s="48">
        <f t="shared" ref="E119:E127" si="32">C119+D119</f>
        <v>0</v>
      </c>
      <c r="F119" s="53"/>
      <c r="G119" s="53"/>
      <c r="H119" s="53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8" t="s">
        <v>99</v>
      </c>
      <c r="B128" s="29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8" t="s">
        <v>106</v>
      </c>
      <c r="B132" s="29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8" t="s">
        <v>122</v>
      </c>
      <c r="B141" s="29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8" t="s">
        <v>129</v>
      </c>
      <c r="B145" s="29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4" t="s">
        <v>206</v>
      </c>
      <c r="B154" s="25"/>
      <c r="C154" s="14">
        <f>C4+C79</f>
        <v>109455862.50999999</v>
      </c>
      <c r="D154" s="14">
        <f t="shared" ref="D154:H154" si="42">D4+D79</f>
        <v>0</v>
      </c>
      <c r="E154" s="14">
        <f t="shared" si="42"/>
        <v>109455862.50999999</v>
      </c>
      <c r="F154" s="14">
        <f t="shared" si="42"/>
        <v>0</v>
      </c>
      <c r="G154" s="14">
        <f t="shared" si="42"/>
        <v>0</v>
      </c>
      <c r="H154" s="14">
        <f t="shared" si="42"/>
        <v>109455862.50999999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8" spans="1:8">
      <c r="B158" s="21" t="s">
        <v>207</v>
      </c>
      <c r="C158" s="22"/>
      <c r="D158" s="22"/>
      <c r="E158" s="22"/>
      <c r="F158" s="22"/>
      <c r="G158" s="22"/>
      <c r="H158" s="22"/>
    </row>
    <row r="162" spans="2:8">
      <c r="B162" s="23" t="s">
        <v>208</v>
      </c>
      <c r="C162" s="22"/>
      <c r="D162" s="22"/>
      <c r="E162" s="22"/>
      <c r="F162" s="26" t="s">
        <v>209</v>
      </c>
      <c r="G162" s="26"/>
      <c r="H162" s="26"/>
    </row>
    <row r="163" spans="2:8">
      <c r="B163" s="23" t="s">
        <v>210</v>
      </c>
      <c r="C163" s="22"/>
      <c r="D163" s="22"/>
      <c r="E163" s="22"/>
      <c r="F163" s="27" t="s">
        <v>211</v>
      </c>
      <c r="G163" s="27"/>
      <c r="H163" s="27"/>
    </row>
    <row r="164" spans="2:8">
      <c r="B164" s="22"/>
      <c r="C164" s="22"/>
      <c r="D164" s="22"/>
      <c r="E164" s="22"/>
      <c r="F164" s="27"/>
      <c r="G164" s="27"/>
      <c r="H164" s="27"/>
    </row>
  </sheetData>
  <mergeCells count="27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F162:H162"/>
    <mergeCell ref="F163:H16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2023-10-24T22:26:39Z</cp:lastPrinted>
  <dcterms:created xsi:type="dcterms:W3CDTF">2023-10-24T22:18:13Z</dcterms:created>
  <dcterms:modified xsi:type="dcterms:W3CDTF">2023-10-24T22:26:47Z</dcterms:modified>
</cp:coreProperties>
</file>