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C:\Users\Octavio\Desktop\INFORMES 2023\PUBLICACIÓN EN LA PÁGINA\IDF\"/>
    </mc:Choice>
  </mc:AlternateContent>
  <xr:revisionPtr revIDLastSave="0" documentId="8_{A6C243A0-3260-4DE4-A586-65A2127EE031}" xr6:coauthVersionLast="36" xr6:coauthVersionMax="36" xr10:uidLastSave="{00000000-0000-0000-0000-000000000000}"/>
  <bookViews>
    <workbookView xWindow="0" yWindow="0" windowWidth="24000" windowHeight="9735" firstSheet="1" activeTab="1" xr2:uid="{00000000-000D-0000-FFFF-FFFF00000000}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E41" i="1"/>
  <c r="E60" i="1" s="1"/>
  <c r="D41" i="1"/>
  <c r="C41" i="1"/>
  <c r="B41" i="1"/>
  <c r="F34" i="1"/>
  <c r="E34" i="1"/>
  <c r="D34" i="1"/>
  <c r="C34" i="1"/>
  <c r="B34" i="1"/>
  <c r="F32" i="1"/>
  <c r="E32" i="1"/>
  <c r="D32" i="1"/>
  <c r="C32" i="1"/>
  <c r="B32" i="1"/>
  <c r="F25" i="1"/>
  <c r="E25" i="1"/>
  <c r="D25" i="1"/>
  <c r="C25" i="1"/>
  <c r="B25" i="1"/>
  <c r="F13" i="1"/>
  <c r="E13" i="1"/>
  <c r="D13" i="1"/>
  <c r="C13" i="1"/>
  <c r="B13" i="1"/>
  <c r="C60" i="1" l="1"/>
  <c r="E37" i="1"/>
  <c r="E65" i="1" s="1"/>
  <c r="C37" i="1"/>
  <c r="B60" i="1"/>
  <c r="F60" i="1"/>
  <c r="B37" i="1"/>
  <c r="F37" i="1"/>
  <c r="D37" i="1"/>
  <c r="D60" i="1"/>
  <c r="C65" i="1" l="1"/>
  <c r="F65" i="1"/>
  <c r="G38" i="1"/>
  <c r="B65" i="1"/>
  <c r="D65" i="1"/>
</calcChain>
</file>

<file path=xl/sharedStrings.xml><?xml version="1.0" encoding="utf-8"?>
<sst xmlns="http://schemas.openxmlformats.org/spreadsheetml/2006/main" count="79" uniqueCount="79">
  <si>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</si>
  <si>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</si>
  <si>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</si>
  <si>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</si>
  <si>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</si>
  <si>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</si>
  <si>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</si>
  <si>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</si>
  <si>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</si>
  <si>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</si>
  <si>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</si>
  <si>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</si>
  <si>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</si>
  <si>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</si>
  <si>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</si>
  <si>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</si>
  <si>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</si>
  <si>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</si>
  <si>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</si>
  <si>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</si>
  <si>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</si>
  <si>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</si>
  <si>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</si>
  <si>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</si>
  <si>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</si>
  <si>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</si>
  <si>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</si>
  <si>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</si>
  <si>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</si>
  <si>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</si>
  <si>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</si>
  <si>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</si>
  <si>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</si>
  <si>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</si>
  <si>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</si>
  <si>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</si>
  <si>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</si>
  <si>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</si>
  <si>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</si>
  <si>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</si>
  <si>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</si>
  <si>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</si>
  <si>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</si>
  <si>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</si>
  <si>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</si>
  <si>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</si>
  <si>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</si>
  <si>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</si>
  <si>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</si>
  <si>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</si>
  <si>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</si>
  <si>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</si>
  <si>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</si>
  <si>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</si>
  <si>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</si>
  <si>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</si>
  <si>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</si>
  <si>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</si>
  <si>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</si>
  <si>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</si>
  <si>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</si>
  <si>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</si>
  <si>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</si>
  <si>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</si>
  <si>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</si>
  <si>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</si>
  <si>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</si>
  <si>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</si>
  <si>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</si>
  <si>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</si>
  <si>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</si>
  <si>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UNIVERSIDAD TECNOLOGICA DEL NORTE DE GUANAJUATO
Estado Analítico de Ingresos Detallado - LDF
al 31 de Marzo de 2023
PESOS</t>
  </si>
  <si>
    <t>Bajo protesta de decir verdad declaramos que los Estados Financieros y sus Notas son razonablemente correctos y responsabilidad del emisor</t>
  </si>
  <si>
    <t>_________________________________________</t>
  </si>
  <si>
    <t>____________________________________________</t>
  </si>
  <si>
    <t>M. en C. ANDRÉS SALVADOR CASILLAS BARAJAS</t>
  </si>
  <si>
    <t>MAE. LOTH MARIANO PÉREZ CAMACHO</t>
  </si>
  <si>
    <t>ENCARGADO DE RECTORÍA</t>
  </si>
  <si>
    <t>ENCARGADO DE LA 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</si>
</sst>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6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4" fillId="4" borderId="6" xfId="0" applyNumberFormat="1" applyFont="1" applyFill="1" applyBorder="1" applyAlignment="1">
      <alignment vertical="center"/>
    </xf>
    <xf numFmtId="0" fontId="5" fillId="0" borderId="0" xfId="0" applyFont="1"/>
    <xf numFmtId="4" fontId="2" fillId="0" borderId="0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5" borderId="0" xfId="0" applyFont="1" applyFill="1"/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2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2" fillId="0" borderId="0" xfId="2" applyAlignment="1" applyProtection="1">
      <alignment horizontal="center" vertical="center"/>
      <protection locked="0"/>
    </xf>
  </cellXfs>
  <cellStyles count="3">
    <cellStyle name="Normal" xfId="0" builtinId="0"/>
    <cellStyle name="Normal 2" xfId="1" xr:uid="{00000000-0005-0000-0000-000001000000}"/>
    <cellStyle name="Normal 4" xfId="2" xr:uid="{92240F33-5F39-474D-B816-95A521DD016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81"/>
  <sheetViews>
    <sheetView tabSelected="1" topLeftCell="A31" zoomScale="85" zoomScaleNormal="85" workbookViewId="0">
      <selection activeCell="M68" sqref="M68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26" t="s">
        <v>71</v>
      </c>
      <c r="B1" s="27"/>
      <c r="C1" s="27"/>
      <c r="D1" s="27"/>
      <c r="E1" s="27"/>
      <c r="F1" s="27"/>
      <c r="G1" s="28"/>
    </row>
    <row r="2" spans="1:7" x14ac:dyDescent="0.2">
      <c r="A2" s="2"/>
      <c r="B2" s="29" t="s">
        <v>0</v>
      </c>
      <c r="C2" s="29"/>
      <c r="D2" s="29"/>
      <c r="E2" s="29"/>
      <c r="F2" s="29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>
        <f>B6+C6</f>
        <v>0</v>
      </c>
      <c r="E6" s="10"/>
      <c r="F6" s="10"/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/>
      <c r="C8" s="10"/>
      <c r="D8" s="10">
        <f t="shared" si="0"/>
        <v>0</v>
      </c>
      <c r="E8" s="10"/>
      <c r="F8" s="10"/>
      <c r="G8" s="10">
        <f t="shared" si="1"/>
        <v>0</v>
      </c>
    </row>
    <row r="9" spans="1:7" x14ac:dyDescent="0.2">
      <c r="A9" s="11" t="s">
        <v>12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13</v>
      </c>
      <c r="B10" s="10">
        <v>0</v>
      </c>
      <c r="C10" s="10">
        <v>0</v>
      </c>
      <c r="D10" s="10">
        <f t="shared" si="0"/>
        <v>0</v>
      </c>
      <c r="E10" s="10">
        <v>0</v>
      </c>
      <c r="F10" s="10">
        <v>0</v>
      </c>
      <c r="G10" s="10">
        <f t="shared" si="1"/>
        <v>0</v>
      </c>
    </row>
    <row r="11" spans="1:7" x14ac:dyDescent="0.2">
      <c r="A11" s="11" t="s">
        <v>14</v>
      </c>
      <c r="B11" s="10">
        <v>0</v>
      </c>
      <c r="C11" s="10">
        <v>0</v>
      </c>
      <c r="D11" s="10">
        <f t="shared" si="0"/>
        <v>0</v>
      </c>
      <c r="E11" s="10">
        <v>0</v>
      </c>
      <c r="F11" s="10">
        <v>0</v>
      </c>
      <c r="G11" s="10">
        <f t="shared" si="1"/>
        <v>0</v>
      </c>
    </row>
    <row r="12" spans="1:7" x14ac:dyDescent="0.2">
      <c r="A12" s="11" t="s">
        <v>15</v>
      </c>
      <c r="B12" s="10">
        <v>16646093</v>
      </c>
      <c r="C12" s="10">
        <v>2632091.0099999998</v>
      </c>
      <c r="D12" s="10">
        <f t="shared" si="0"/>
        <v>19278184.009999998</v>
      </c>
      <c r="E12" s="10">
        <v>3201421.97</v>
      </c>
      <c r="F12" s="10">
        <v>3201421.97</v>
      </c>
      <c r="G12" s="10">
        <f t="shared" si="1"/>
        <v>-13444671.029999999</v>
      </c>
    </row>
    <row r="13" spans="1:7" x14ac:dyDescent="0.2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17</v>
      </c>
      <c r="B14" s="10"/>
      <c r="C14" s="10"/>
      <c r="D14" s="10">
        <f t="shared" si="0"/>
        <v>0</v>
      </c>
      <c r="E14" s="10"/>
      <c r="F14" s="10"/>
      <c r="G14" s="10">
        <f t="shared" ref="G14:G24" si="3">F14-B14</f>
        <v>0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46966218.509999998</v>
      </c>
      <c r="C31" s="10">
        <v>0</v>
      </c>
      <c r="D31" s="10">
        <f t="shared" si="0"/>
        <v>46966218.509999998</v>
      </c>
      <c r="E31" s="10">
        <v>17411116.469999999</v>
      </c>
      <c r="F31" s="10">
        <v>13275335.59</v>
      </c>
      <c r="G31" s="10">
        <f t="shared" si="5"/>
        <v>-33690882.920000002</v>
      </c>
    </row>
    <row r="32" spans="1:7" x14ac:dyDescent="0.2">
      <c r="A32" s="11" t="s">
        <v>35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 x14ac:dyDescent="0.2">
      <c r="A33" s="12" t="s">
        <v>36</v>
      </c>
      <c r="B33" s="10"/>
      <c r="C33" s="10"/>
      <c r="D33" s="10">
        <f t="shared" si="0"/>
        <v>0</v>
      </c>
      <c r="E33" s="10"/>
      <c r="F33" s="10"/>
      <c r="G33" s="10">
        <f>F33-B33</f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40</v>
      </c>
      <c r="B37" s="23">
        <f t="shared" ref="B37:G37" si="9">SUM(B6:B13)+B25+B31+B32+B34</f>
        <v>63612311.509999998</v>
      </c>
      <c r="C37" s="23">
        <f t="shared" si="9"/>
        <v>2632091.0099999998</v>
      </c>
      <c r="D37" s="23">
        <f t="shared" si="9"/>
        <v>66244402.519999996</v>
      </c>
      <c r="E37" s="23">
        <f t="shared" si="9"/>
        <v>20612538.439999998</v>
      </c>
      <c r="F37" s="23">
        <f t="shared" si="9"/>
        <v>16476757.560000001</v>
      </c>
      <c r="G37" s="23">
        <f t="shared" si="9"/>
        <v>-47135553.950000003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0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G41" si="10">SUM(C42:C49)</f>
        <v>0</v>
      </c>
      <c r="D41" s="10">
        <f t="shared" si="10"/>
        <v>0</v>
      </c>
      <c r="E41" s="10">
        <f t="shared" si="10"/>
        <v>0</v>
      </c>
      <c r="F41" s="10">
        <f t="shared" si="10"/>
        <v>0</v>
      </c>
      <c r="G41" s="10">
        <f t="shared" si="10"/>
        <v>0</v>
      </c>
    </row>
    <row r="42" spans="1:7" x14ac:dyDescent="0.2">
      <c r="A42" s="12" t="s">
        <v>44</v>
      </c>
      <c r="B42" s="10">
        <v>0</v>
      </c>
      <c r="C42" s="10">
        <v>0</v>
      </c>
      <c r="D42" s="10">
        <f t="shared" ref="D42:D49" si="11">B42+C42</f>
        <v>0</v>
      </c>
      <c r="E42" s="10">
        <v>0</v>
      </c>
      <c r="F42" s="10">
        <v>0</v>
      </c>
      <c r="G42" s="10">
        <f t="shared" ref="G42:G49" si="12">F42-B42</f>
        <v>0</v>
      </c>
    </row>
    <row r="43" spans="1:7" x14ac:dyDescent="0.2">
      <c r="A43" s="12" t="s">
        <v>45</v>
      </c>
      <c r="B43" s="10">
        <v>0</v>
      </c>
      <c r="C43" s="10">
        <v>0</v>
      </c>
      <c r="D43" s="10">
        <f t="shared" si="11"/>
        <v>0</v>
      </c>
      <c r="E43" s="10">
        <v>0</v>
      </c>
      <c r="F43" s="10">
        <v>0</v>
      </c>
      <c r="G43" s="10">
        <f t="shared" si="12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48</v>
      </c>
      <c r="B46" s="10">
        <v>0</v>
      </c>
      <c r="C46" s="10">
        <v>0</v>
      </c>
      <c r="D46" s="10">
        <f t="shared" si="11"/>
        <v>0</v>
      </c>
      <c r="E46" s="10">
        <v>0</v>
      </c>
      <c r="F46" s="10">
        <v>0</v>
      </c>
      <c r="G46" s="10">
        <f t="shared" si="12"/>
        <v>0</v>
      </c>
    </row>
    <row r="47" spans="1:7" x14ac:dyDescent="0.2">
      <c r="A47" s="12" t="s">
        <v>49</v>
      </c>
      <c r="B47" s="10">
        <v>0</v>
      </c>
      <c r="C47" s="10">
        <v>0</v>
      </c>
      <c r="D47" s="10">
        <f t="shared" si="11"/>
        <v>0</v>
      </c>
      <c r="E47" s="10">
        <v>0</v>
      </c>
      <c r="F47" s="10">
        <v>0</v>
      </c>
      <c r="G47" s="10">
        <f t="shared" si="12"/>
        <v>0</v>
      </c>
    </row>
    <row r="48" spans="1:7" x14ac:dyDescent="0.2">
      <c r="A48" s="12" t="s">
        <v>50</v>
      </c>
      <c r="B48" s="10">
        <v>0</v>
      </c>
      <c r="C48" s="10">
        <v>0</v>
      </c>
      <c r="D48" s="10">
        <f t="shared" si="11"/>
        <v>0</v>
      </c>
      <c r="E48" s="10">
        <v>0</v>
      </c>
      <c r="F48" s="10">
        <v>0</v>
      </c>
      <c r="G48" s="10">
        <f t="shared" si="12"/>
        <v>0</v>
      </c>
    </row>
    <row r="49" spans="1:7" x14ac:dyDescent="0.2">
      <c r="A49" s="12" t="s">
        <v>51</v>
      </c>
      <c r="B49" s="10">
        <v>0</v>
      </c>
      <c r="C49" s="10">
        <v>0</v>
      </c>
      <c r="D49" s="10">
        <f t="shared" si="11"/>
        <v>0</v>
      </c>
      <c r="E49" s="10">
        <v>0</v>
      </c>
      <c r="F49" s="10">
        <v>0</v>
      </c>
      <c r="G49" s="10">
        <f t="shared" si="12"/>
        <v>0</v>
      </c>
    </row>
    <row r="50" spans="1:7" x14ac:dyDescent="0.2">
      <c r="A50" s="11" t="s">
        <v>52</v>
      </c>
      <c r="B50" s="10">
        <f>SUM(B51:B54)</f>
        <v>45843551</v>
      </c>
      <c r="C50" s="10">
        <f t="shared" ref="C50:G50" si="13">SUM(C51:C54)</f>
        <v>0</v>
      </c>
      <c r="D50" s="10">
        <f t="shared" si="13"/>
        <v>45843551</v>
      </c>
      <c r="E50" s="10">
        <f t="shared" si="13"/>
        <v>13465824</v>
      </c>
      <c r="F50" s="10">
        <f t="shared" si="13"/>
        <v>0</v>
      </c>
      <c r="G50" s="10">
        <f t="shared" si="13"/>
        <v>-45843551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45843551</v>
      </c>
      <c r="C54" s="10">
        <v>0</v>
      </c>
      <c r="D54" s="10">
        <f t="shared" si="14"/>
        <v>45843551</v>
      </c>
      <c r="E54" s="10">
        <v>13465824</v>
      </c>
      <c r="F54" s="10">
        <v>0</v>
      </c>
      <c r="G54" s="10">
        <f t="shared" si="15"/>
        <v>-45843551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62</v>
      </c>
      <c r="B60" s="23">
        <f t="shared" ref="B60:G60" si="19">B41+B50+B55+B58+B59</f>
        <v>45843551</v>
      </c>
      <c r="C60" s="23">
        <f t="shared" si="19"/>
        <v>0</v>
      </c>
      <c r="D60" s="23">
        <f t="shared" si="19"/>
        <v>45843551</v>
      </c>
      <c r="E60" s="23">
        <f t="shared" si="19"/>
        <v>13465824</v>
      </c>
      <c r="F60" s="23">
        <f t="shared" si="19"/>
        <v>0</v>
      </c>
      <c r="G60" s="23">
        <f t="shared" si="19"/>
        <v>-45843551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>SUM(B63)</f>
        <v>0</v>
      </c>
      <c r="C62" s="23">
        <f t="shared" ref="C62:G62" si="20">SUM(C63)</f>
        <v>0</v>
      </c>
      <c r="D62" s="23">
        <f t="shared" si="20"/>
        <v>0</v>
      </c>
      <c r="E62" s="23">
        <f t="shared" si="20"/>
        <v>0</v>
      </c>
      <c r="F62" s="23">
        <f t="shared" si="20"/>
        <v>0</v>
      </c>
      <c r="G62" s="23">
        <f t="shared" si="20"/>
        <v>0</v>
      </c>
    </row>
    <row r="63" spans="1:7" x14ac:dyDescent="0.2">
      <c r="A63" s="11" t="s">
        <v>64</v>
      </c>
      <c r="B63" s="10"/>
      <c r="C63" s="10"/>
      <c r="D63" s="10">
        <f t="shared" ref="D63" si="21">B63+C63</f>
        <v>0</v>
      </c>
      <c r="E63" s="10"/>
      <c r="F63" s="10"/>
      <c r="G63" s="10">
        <f>F63-B63</f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23">
        <f t="shared" ref="B65:G65" si="22">B37+B60+B62</f>
        <v>109455862.50999999</v>
      </c>
      <c r="C65" s="23">
        <f t="shared" si="22"/>
        <v>2632091.0099999998</v>
      </c>
      <c r="D65" s="23">
        <f t="shared" si="22"/>
        <v>112087953.52</v>
      </c>
      <c r="E65" s="23">
        <f t="shared" si="22"/>
        <v>34078362.439999998</v>
      </c>
      <c r="F65" s="23">
        <f t="shared" si="22"/>
        <v>16476757.560000001</v>
      </c>
      <c r="G65" s="23">
        <f t="shared" si="22"/>
        <v>-92979104.950000003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/>
      <c r="C68" s="10"/>
      <c r="D68" s="10">
        <f t="shared" ref="D68:D69" si="23">B68+C68</f>
        <v>0</v>
      </c>
      <c r="E68" s="10"/>
      <c r="F68" s="10"/>
      <c r="G68" s="10">
        <f t="shared" ref="G68:G69" si="24">F68-B68</f>
        <v>0</v>
      </c>
    </row>
    <row r="69" spans="1:7" x14ac:dyDescent="0.2">
      <c r="A69" s="11" t="s">
        <v>68</v>
      </c>
      <c r="B69" s="10"/>
      <c r="C69" s="10"/>
      <c r="D69" s="10">
        <f t="shared" si="23"/>
        <v>0</v>
      </c>
      <c r="E69" s="10"/>
      <c r="F69" s="10"/>
      <c r="G69" s="10">
        <f t="shared" si="24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G70" si="25">C68+C69</f>
        <v>0</v>
      </c>
      <c r="D70" s="13">
        <f t="shared" si="25"/>
        <v>0</v>
      </c>
      <c r="E70" s="13">
        <f t="shared" si="25"/>
        <v>0</v>
      </c>
      <c r="F70" s="13">
        <f t="shared" si="25"/>
        <v>0</v>
      </c>
      <c r="G70" s="13">
        <f t="shared" si="25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2" spans="1:7" x14ac:dyDescent="0.2">
      <c r="A72" s="30" t="s">
        <v>72</v>
      </c>
      <c r="F72" s="24"/>
    </row>
    <row r="73" spans="1:7" x14ac:dyDescent="0.2">
      <c r="F73" s="25"/>
      <c r="G73" s="25"/>
    </row>
    <row r="79" spans="1:7" ht="12.75" x14ac:dyDescent="0.2">
      <c r="A79" s="31" t="s">
        <v>73</v>
      </c>
      <c r="B79" s="31"/>
      <c r="C79" s="32" t="s">
        <v>74</v>
      </c>
      <c r="D79" s="32"/>
      <c r="E79" s="32"/>
    </row>
    <row r="80" spans="1:7" x14ac:dyDescent="0.2">
      <c r="A80" s="33" t="s">
        <v>75</v>
      </c>
      <c r="B80" s="33"/>
      <c r="C80" s="34" t="s">
        <v>76</v>
      </c>
      <c r="D80" s="34"/>
      <c r="E80" s="34"/>
    </row>
    <row r="81" spans="1:5" x14ac:dyDescent="0.2">
      <c r="A81" s="35" t="s">
        <v>77</v>
      </c>
      <c r="B81" s="35"/>
      <c r="C81" s="33" t="s">
        <v>78</v>
      </c>
      <c r="D81" s="33"/>
      <c r="E81" s="33"/>
    </row>
  </sheetData>
  <autoFilter ref="A3:G71" xr:uid="{00000000-0009-0000-0000-000001000000}"/>
  <mergeCells count="8">
    <mergeCell ref="A81:B81"/>
    <mergeCell ref="C81:E81"/>
    <mergeCell ref="A1:G1"/>
    <mergeCell ref="B2:F2"/>
    <mergeCell ref="A79:B79"/>
    <mergeCell ref="C79:E79"/>
    <mergeCell ref="A80:B80"/>
    <mergeCell ref="C80:E80"/>
  </mergeCells>
  <printOptions horizontalCentered="1"/>
  <pageMargins left="0.70866141732283472" right="0.70866141732283472" top="0.74803149606299213" bottom="0.74803149606299213" header="0.31496062992125984" footer="0.31496062992125984"/>
  <pageSetup scale="5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Octavio</cp:lastModifiedBy>
  <cp:lastPrinted>2023-04-25T21:59:12Z</cp:lastPrinted>
  <dcterms:created xsi:type="dcterms:W3CDTF">2017-01-11T17:22:08Z</dcterms:created>
  <dcterms:modified xsi:type="dcterms:W3CDTF">2023-04-25T21:59:58Z</dcterms:modified>
</cp:coreProperties>
</file>