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ÁGINA 4TO. TRIM\INF. PRESUPUESTARIA\"/>
    </mc:Choice>
  </mc:AlternateContent>
  <xr:revisionPtr revIDLastSave="0" documentId="8_{A5950440-ECF7-4A62-B18A-9D97763FD339}" xr6:coauthVersionLast="36" xr6:coauthVersionMax="36" xr10:uidLastSave="{00000000-0000-0000-0000-000000000000}"/>
  <bookViews>
    <workbookView xWindow="0" yWindow="0" windowWidth="21600" windowHeight="9525" xr2:uid="{2897E54D-DDB1-42F1-8A05-4760DCC68625}"/>
  </bookViews>
  <sheets>
    <sheet name="COG" sheetId="1" r:id="rId1"/>
  </sheets>
  <externalReferences>
    <externalReference r:id="rId2"/>
  </externalReferences>
  <definedNames>
    <definedName name="_xlnm._FilterDatabase" localSheetId="0" hidden="1">COG!$A$4:$G$77</definedName>
    <definedName name="_xlnm.Print_Area" localSheetId="0">COG!$A$1:$G$85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G75" i="1"/>
  <c r="D75" i="1"/>
  <c r="D74" i="1"/>
  <c r="G74" i="1" s="1"/>
  <c r="G73" i="1"/>
  <c r="D73" i="1"/>
  <c r="D72" i="1"/>
  <c r="G72" i="1" s="1"/>
  <c r="G71" i="1"/>
  <c r="D71" i="1"/>
  <c r="D70" i="1"/>
  <c r="G70" i="1" s="1"/>
  <c r="F69" i="1"/>
  <c r="E69" i="1"/>
  <c r="C69" i="1"/>
  <c r="B69" i="1"/>
  <c r="D69" i="1" s="1"/>
  <c r="G68" i="1"/>
  <c r="D68" i="1"/>
  <c r="G67" i="1"/>
  <c r="D67" i="1"/>
  <c r="G66" i="1"/>
  <c r="D66" i="1"/>
  <c r="G65" i="1"/>
  <c r="F65" i="1"/>
  <c r="E65" i="1"/>
  <c r="C65" i="1"/>
  <c r="B65" i="1"/>
  <c r="D65" i="1" s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F57" i="1"/>
  <c r="E57" i="1"/>
  <c r="C57" i="1"/>
  <c r="B57" i="1"/>
  <c r="D57" i="1" s="1"/>
  <c r="G57" i="1" s="1"/>
  <c r="G56" i="1"/>
  <c r="D56" i="1"/>
  <c r="G55" i="1"/>
  <c r="D55" i="1"/>
  <c r="G54" i="1"/>
  <c r="D54" i="1"/>
  <c r="G53" i="1"/>
  <c r="F53" i="1"/>
  <c r="E53" i="1"/>
  <c r="C53" i="1"/>
  <c r="B53" i="1"/>
  <c r="D53" i="1" s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G43" i="1" s="1"/>
  <c r="D45" i="1"/>
  <c r="G44" i="1"/>
  <c r="D44" i="1"/>
  <c r="F43" i="1"/>
  <c r="E43" i="1"/>
  <c r="C43" i="1"/>
  <c r="B43" i="1"/>
  <c r="D43" i="1" s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F33" i="1"/>
  <c r="E33" i="1"/>
  <c r="C33" i="1"/>
  <c r="B33" i="1"/>
  <c r="D33" i="1" s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F23" i="1"/>
  <c r="E23" i="1"/>
  <c r="C23" i="1"/>
  <c r="B23" i="1"/>
  <c r="D23" i="1" s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C13" i="1"/>
  <c r="B13" i="1"/>
  <c r="D13" i="1" s="1"/>
  <c r="G12" i="1"/>
  <c r="D12" i="1"/>
  <c r="G11" i="1"/>
  <c r="D11" i="1"/>
  <c r="G10" i="1"/>
  <c r="D10" i="1"/>
  <c r="G9" i="1"/>
  <c r="D9" i="1"/>
  <c r="G8" i="1"/>
  <c r="D8" i="1"/>
  <c r="G7" i="1"/>
  <c r="G5" i="1" s="1"/>
  <c r="D7" i="1"/>
  <c r="G6" i="1"/>
  <c r="D6" i="1"/>
  <c r="F5" i="1"/>
  <c r="F77" i="1" s="1"/>
  <c r="E5" i="1"/>
  <c r="E77" i="1" s="1"/>
  <c r="C5" i="1"/>
  <c r="C77" i="1" s="1"/>
  <c r="B5" i="1"/>
  <c r="B77" i="1" s="1"/>
  <c r="G77" i="1" l="1"/>
  <c r="G69" i="1"/>
  <c r="D5" i="1"/>
  <c r="D77" i="1" s="1"/>
</calcChain>
</file>

<file path=xl/sharedStrings.xml><?xml version="1.0" encoding="utf-8"?>
<sst xmlns="http://schemas.openxmlformats.org/spreadsheetml/2006/main" count="90" uniqueCount="90">
  <si>
    <t>Universidad Tecnológica del Norte de Guanajuato
Estado Analítico del Ejercicio del Presupuesto de Egresos
Clasificación por Objeto del Gasto (Capítulo y Concepto)
Del 01 de enero al 31 de diciembre de 2023</t>
  </si>
  <si>
    <t>0322_EAE_COG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</si>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</sst>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 applyProtection="1">
      <alignment horizontal="centerContinuous" vertical="center" wrapText="1"/>
      <protection locked="0"/>
    </xf>
    <xf numFmtId="0" fontId="4" fillId="2" borderId="6" xfId="3" applyFont="1" applyFill="1" applyBorder="1" applyAlignment="1" applyProtection="1">
      <alignment horizontal="centerContinuous" vertical="center" wrapText="1"/>
      <protection locked="0"/>
    </xf>
    <xf numFmtId="0" fontId="4" fillId="2" borderId="7" xfId="3" applyFont="1" applyFill="1" applyBorder="1" applyAlignment="1" applyProtection="1">
      <alignment horizontal="centerContinuous" vertical="center" wrapText="1"/>
      <protection locked="0"/>
    </xf>
    <xf numFmtId="4" fontId="4" fillId="2" borderId="4" xfId="3" applyNumberFormat="1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/>
    </xf>
    <xf numFmtId="4" fontId="4" fillId="2" borderId="9" xfId="3" applyNumberFormat="1" applyFont="1" applyFill="1" applyBorder="1" applyAlignment="1">
      <alignment horizontal="center" vertical="center" wrapText="1"/>
    </xf>
    <xf numFmtId="4" fontId="4" fillId="2" borderId="10" xfId="3" applyNumberFormat="1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4" fontId="6" fillId="0" borderId="4" xfId="1" applyNumberFormat="1" applyFont="1" applyBorder="1" applyProtection="1">
      <protection locked="0"/>
    </xf>
    <xf numFmtId="4" fontId="6" fillId="0" borderId="1" xfId="1" applyNumberFormat="1" applyFont="1" applyBorder="1" applyProtection="1">
      <protection locked="0"/>
    </xf>
    <xf numFmtId="4" fontId="6" fillId="0" borderId="3" xfId="1" applyNumberFormat="1" applyFont="1" applyBorder="1" applyProtection="1">
      <protection locked="0"/>
    </xf>
    <xf numFmtId="0" fontId="6" fillId="0" borderId="11" xfId="0" applyFont="1" applyBorder="1" applyAlignment="1">
      <alignment horizontal="left" indent="2"/>
    </xf>
    <xf numFmtId="4" fontId="6" fillId="0" borderId="8" xfId="1" applyNumberFormat="1" applyFont="1" applyFill="1" applyBorder="1" applyProtection="1">
      <protection locked="0"/>
    </xf>
    <xf numFmtId="4" fontId="6" fillId="0" borderId="8" xfId="1" applyNumberFormat="1" applyFont="1" applyBorder="1" applyProtection="1">
      <protection locked="0"/>
    </xf>
    <xf numFmtId="4" fontId="6" fillId="0" borderId="11" xfId="1" applyNumberFormat="1" applyFont="1" applyBorder="1" applyProtection="1">
      <protection locked="0"/>
    </xf>
    <xf numFmtId="4" fontId="6" fillId="0" borderId="12" xfId="1" applyNumberFormat="1" applyFont="1" applyBorder="1" applyProtection="1">
      <protection locked="0"/>
    </xf>
    <xf numFmtId="0" fontId="6" fillId="0" borderId="13" xfId="0" applyFont="1" applyBorder="1" applyAlignment="1">
      <alignment horizontal="left" indent="2"/>
    </xf>
    <xf numFmtId="4" fontId="6" fillId="0" borderId="10" xfId="1" applyNumberFormat="1" applyFont="1" applyFill="1" applyBorder="1" applyProtection="1">
      <protection locked="0"/>
    </xf>
    <xf numFmtId="4" fontId="6" fillId="0" borderId="10" xfId="1" applyNumberFormat="1" applyFont="1" applyBorder="1" applyProtection="1">
      <protection locked="0"/>
    </xf>
    <xf numFmtId="0" fontId="6" fillId="0" borderId="1" xfId="0" applyFont="1" applyBorder="1" applyAlignment="1">
      <alignment horizontal="left" indent="2"/>
    </xf>
    <xf numFmtId="4" fontId="6" fillId="0" borderId="4" xfId="1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4" fontId="4" fillId="0" borderId="10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4" fontId="6" fillId="0" borderId="0" xfId="2" applyNumberFormat="1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6E0BA221-CBAF-4E28-AD61-9F23DF3A8954}"/>
    <cellStyle name="Normal 2 2" xfId="2" xr:uid="{2D6DC7F9-5748-4560-B3B9-E09921DD8C1F}"/>
    <cellStyle name="Normal 3 2" xfId="3" xr:uid="{24B40990-9556-46C9-9EDF-7A4294EE5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32DDF-7379-4D9B-9FBC-C43F87A74174}">
  <dimension ref="A1:I85"/>
  <sheetViews>
    <sheetView showGridLines="0" tabSelected="1" zoomScale="130" zoomScaleNormal="130" workbookViewId="0">
      <selection activeCell="E60" sqref="E60"/>
    </sheetView>
  </sheetViews>
  <sheetFormatPr baseColWidth="10" defaultColWidth="9.85546875" defaultRowHeight="11.25" x14ac:dyDescent="0.2"/>
  <cols>
    <col min="1" max="1" width="51.42578125" style="4" customWidth="1"/>
    <col min="2" max="2" width="15" style="4" customWidth="1"/>
    <col min="3" max="3" width="16.140625" style="4" customWidth="1"/>
    <col min="4" max="7" width="15" style="4" customWidth="1"/>
    <col min="8" max="8" width="9.85546875" style="4"/>
    <col min="9" max="9" width="16.7109375" style="4" customWidth="1"/>
    <col min="10" max="16384" width="9.85546875" style="4"/>
  </cols>
  <sheetData>
    <row r="1" spans="1:9" ht="45" customHeight="1" x14ac:dyDescent="0.2">
      <c r="A1" s="1" t="s">
        <v>0</v>
      </c>
      <c r="B1" s="2"/>
      <c r="C1" s="2"/>
      <c r="D1" s="2"/>
      <c r="E1" s="2"/>
      <c r="F1" s="2"/>
      <c r="G1" s="3"/>
      <c r="I1" s="5" t="s">
        <v>1</v>
      </c>
    </row>
    <row r="2" spans="1:9" x14ac:dyDescent="0.2">
      <c r="A2" s="6"/>
      <c r="B2" s="7" t="s">
        <v>2</v>
      </c>
      <c r="C2" s="8"/>
      <c r="D2" s="8"/>
      <c r="E2" s="8"/>
      <c r="F2" s="9"/>
      <c r="G2" s="10" t="s">
        <v>3</v>
      </c>
    </row>
    <row r="3" spans="1:9" ht="24.95" customHeight="1" x14ac:dyDescent="0.2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/>
    </row>
    <row r="4" spans="1:9" x14ac:dyDescent="0.2">
      <c r="A4" s="14"/>
      <c r="B4" s="15">
        <v>1</v>
      </c>
      <c r="C4" s="15">
        <v>2</v>
      </c>
      <c r="D4" s="16" t="s">
        <v>10</v>
      </c>
      <c r="E4" s="15">
        <v>4</v>
      </c>
      <c r="F4" s="15">
        <v>5</v>
      </c>
      <c r="G4" s="16" t="s">
        <v>11</v>
      </c>
    </row>
    <row r="5" spans="1:9" x14ac:dyDescent="0.2">
      <c r="A5" s="17" t="s">
        <v>12</v>
      </c>
      <c r="B5" s="18">
        <f>SUM(B6:B12)</f>
        <v>84773133.890000001</v>
      </c>
      <c r="C5" s="19">
        <f>SUM(C6:C12)</f>
        <v>-1136894.7899999991</v>
      </c>
      <c r="D5" s="18">
        <f>B5+C5</f>
        <v>83636239.099999994</v>
      </c>
      <c r="E5" s="20">
        <f t="shared" ref="E5:F5" si="0">SUM(E6:E12)</f>
        <v>81611027.410000011</v>
      </c>
      <c r="F5" s="19">
        <f t="shared" si="0"/>
        <v>81611027.410000011</v>
      </c>
      <c r="G5" s="18">
        <f>SUM(G6:G12)</f>
        <v>2025211.6900000023</v>
      </c>
    </row>
    <row r="6" spans="1:9" x14ac:dyDescent="0.2">
      <c r="A6" s="21" t="s">
        <v>13</v>
      </c>
      <c r="B6" s="22">
        <v>17899683.050000001</v>
      </c>
      <c r="C6" s="22">
        <v>-2138934.4500000002</v>
      </c>
      <c r="D6" s="23">
        <f t="shared" ref="D6:D69" si="1">B6+C6</f>
        <v>15760748.600000001</v>
      </c>
      <c r="E6" s="22">
        <v>15702620.67</v>
      </c>
      <c r="F6" s="22">
        <v>15702620.67</v>
      </c>
      <c r="G6" s="23">
        <f>D6-E6</f>
        <v>58127.930000001565</v>
      </c>
    </row>
    <row r="7" spans="1:9" x14ac:dyDescent="0.2">
      <c r="A7" s="21" t="s">
        <v>14</v>
      </c>
      <c r="B7" s="22">
        <v>44254385.859999999</v>
      </c>
      <c r="C7" s="22">
        <v>-20636023.059999999</v>
      </c>
      <c r="D7" s="23">
        <f t="shared" si="1"/>
        <v>23618362.800000001</v>
      </c>
      <c r="E7" s="22">
        <v>23526325.190000001</v>
      </c>
      <c r="F7" s="22">
        <v>23526325.190000001</v>
      </c>
      <c r="G7" s="23">
        <f>D7-E7</f>
        <v>92037.609999999404</v>
      </c>
    </row>
    <row r="8" spans="1:9" x14ac:dyDescent="0.2">
      <c r="A8" s="21" t="s">
        <v>15</v>
      </c>
      <c r="B8" s="22">
        <v>2331794.2799999998</v>
      </c>
      <c r="C8" s="22">
        <v>7263676.0099999998</v>
      </c>
      <c r="D8" s="23">
        <f t="shared" si="1"/>
        <v>9595470.2899999991</v>
      </c>
      <c r="E8" s="22">
        <v>8830698.2400000002</v>
      </c>
      <c r="F8" s="22">
        <v>8830698.2400000002</v>
      </c>
      <c r="G8" s="23">
        <f t="shared" ref="G8:G68" si="2">D8-E8</f>
        <v>764772.04999999888</v>
      </c>
    </row>
    <row r="9" spans="1:9" x14ac:dyDescent="0.2">
      <c r="A9" s="21" t="s">
        <v>16</v>
      </c>
      <c r="B9" s="22">
        <v>18479798.940000001</v>
      </c>
      <c r="C9" s="22">
        <v>-3161360.88</v>
      </c>
      <c r="D9" s="23">
        <f t="shared" si="1"/>
        <v>15318438.060000002</v>
      </c>
      <c r="E9" s="22">
        <v>15255714.880000001</v>
      </c>
      <c r="F9" s="22">
        <v>15255714.880000001</v>
      </c>
      <c r="G9" s="23">
        <f t="shared" si="2"/>
        <v>62723.180000001565</v>
      </c>
    </row>
    <row r="10" spans="1:9" x14ac:dyDescent="0.2">
      <c r="A10" s="21" t="s">
        <v>17</v>
      </c>
      <c r="B10" s="22">
        <v>977471.76</v>
      </c>
      <c r="C10" s="22">
        <v>17535747.59</v>
      </c>
      <c r="D10" s="23">
        <f t="shared" si="1"/>
        <v>18513219.350000001</v>
      </c>
      <c r="E10" s="22">
        <v>17541723.890000001</v>
      </c>
      <c r="F10" s="22">
        <v>17541723.890000001</v>
      </c>
      <c r="G10" s="23">
        <f t="shared" si="2"/>
        <v>971495.46000000089</v>
      </c>
    </row>
    <row r="11" spans="1:9" x14ac:dyDescent="0.2">
      <c r="A11" s="21" t="s">
        <v>18</v>
      </c>
      <c r="B11" s="22">
        <v>0</v>
      </c>
      <c r="C11" s="22">
        <v>0</v>
      </c>
      <c r="D11" s="23">
        <f t="shared" si="1"/>
        <v>0</v>
      </c>
      <c r="E11" s="22">
        <v>0</v>
      </c>
      <c r="F11" s="22">
        <v>0</v>
      </c>
      <c r="G11" s="23">
        <f t="shared" si="2"/>
        <v>0</v>
      </c>
    </row>
    <row r="12" spans="1:9" x14ac:dyDescent="0.2">
      <c r="A12" s="21" t="s">
        <v>19</v>
      </c>
      <c r="B12" s="22">
        <v>830000</v>
      </c>
      <c r="C12" s="22">
        <v>0</v>
      </c>
      <c r="D12" s="23">
        <f t="shared" si="1"/>
        <v>830000</v>
      </c>
      <c r="E12" s="22">
        <v>753944.54</v>
      </c>
      <c r="F12" s="22">
        <v>753944.54</v>
      </c>
      <c r="G12" s="23">
        <f t="shared" si="2"/>
        <v>76055.459999999963</v>
      </c>
    </row>
    <row r="13" spans="1:9" x14ac:dyDescent="0.2">
      <c r="A13" s="17" t="s">
        <v>20</v>
      </c>
      <c r="B13" s="23">
        <f>SUM(B14:B22)</f>
        <v>2643686.7200000002</v>
      </c>
      <c r="C13" s="24">
        <f>SUM(C14:C22)</f>
        <v>501088.38999999996</v>
      </c>
      <c r="D13" s="23">
        <f t="shared" si="1"/>
        <v>3144775.1100000003</v>
      </c>
      <c r="E13" s="25">
        <f t="shared" ref="E13:G13" si="3">SUM(E14:E22)</f>
        <v>2958089.58</v>
      </c>
      <c r="F13" s="24">
        <f t="shared" si="3"/>
        <v>2111942.7200000002</v>
      </c>
      <c r="G13" s="23">
        <f t="shared" si="3"/>
        <v>186685.53000000003</v>
      </c>
    </row>
    <row r="14" spans="1:9" x14ac:dyDescent="0.2">
      <c r="A14" s="21" t="s">
        <v>21</v>
      </c>
      <c r="B14" s="22">
        <v>811971.8</v>
      </c>
      <c r="C14" s="22">
        <v>-80408.97</v>
      </c>
      <c r="D14" s="23">
        <f t="shared" si="1"/>
        <v>731562.83000000007</v>
      </c>
      <c r="E14" s="22">
        <v>884852.7</v>
      </c>
      <c r="F14" s="22">
        <v>543480.80000000005</v>
      </c>
      <c r="G14" s="23">
        <f t="shared" si="2"/>
        <v>-153289.86999999988</v>
      </c>
    </row>
    <row r="15" spans="1:9" x14ac:dyDescent="0.2">
      <c r="A15" s="21" t="s">
        <v>22</v>
      </c>
      <c r="B15" s="22">
        <v>131172.70000000001</v>
      </c>
      <c r="C15" s="22">
        <v>-27708.35</v>
      </c>
      <c r="D15" s="23">
        <f t="shared" si="1"/>
        <v>103464.35</v>
      </c>
      <c r="E15" s="22">
        <v>63546.37</v>
      </c>
      <c r="F15" s="22">
        <v>63546.37</v>
      </c>
      <c r="G15" s="23">
        <f t="shared" si="2"/>
        <v>39917.980000000003</v>
      </c>
    </row>
    <row r="16" spans="1:9" x14ac:dyDescent="0.2">
      <c r="A16" s="21" t="s">
        <v>23</v>
      </c>
      <c r="B16" s="22">
        <v>6000</v>
      </c>
      <c r="C16" s="22">
        <v>1460</v>
      </c>
      <c r="D16" s="23">
        <f t="shared" si="1"/>
        <v>7460</v>
      </c>
      <c r="E16" s="22">
        <v>7460</v>
      </c>
      <c r="F16" s="22">
        <v>7460</v>
      </c>
      <c r="G16" s="23">
        <f t="shared" si="2"/>
        <v>0</v>
      </c>
    </row>
    <row r="17" spans="1:7" x14ac:dyDescent="0.2">
      <c r="A17" s="21" t="s">
        <v>24</v>
      </c>
      <c r="B17" s="22">
        <v>408234.1</v>
      </c>
      <c r="C17" s="22">
        <v>103829.15</v>
      </c>
      <c r="D17" s="23">
        <f t="shared" si="1"/>
        <v>512063.25</v>
      </c>
      <c r="E17" s="22">
        <v>495751.29</v>
      </c>
      <c r="F17" s="22">
        <v>280158.02</v>
      </c>
      <c r="G17" s="23">
        <f t="shared" si="2"/>
        <v>16311.960000000021</v>
      </c>
    </row>
    <row r="18" spans="1:7" x14ac:dyDescent="0.2">
      <c r="A18" s="21" t="s">
        <v>25</v>
      </c>
      <c r="B18" s="22">
        <v>129309.34</v>
      </c>
      <c r="C18" s="22">
        <v>-21589.5</v>
      </c>
      <c r="D18" s="23">
        <f t="shared" si="1"/>
        <v>107719.84</v>
      </c>
      <c r="E18" s="22">
        <v>139525.25</v>
      </c>
      <c r="F18" s="22">
        <v>93579.14</v>
      </c>
      <c r="G18" s="23">
        <f t="shared" si="2"/>
        <v>-31805.410000000003</v>
      </c>
    </row>
    <row r="19" spans="1:7" x14ac:dyDescent="0.2">
      <c r="A19" s="21" t="s">
        <v>26</v>
      </c>
      <c r="B19" s="22">
        <v>912322.56000000006</v>
      </c>
      <c r="C19" s="22">
        <v>351906.61</v>
      </c>
      <c r="D19" s="23">
        <f t="shared" si="1"/>
        <v>1264229.17</v>
      </c>
      <c r="E19" s="22">
        <v>797413.31</v>
      </c>
      <c r="F19" s="22">
        <v>797413.31</v>
      </c>
      <c r="G19" s="23">
        <f t="shared" si="2"/>
        <v>466815.85999999987</v>
      </c>
    </row>
    <row r="20" spans="1:7" x14ac:dyDescent="0.2">
      <c r="A20" s="21" t="s">
        <v>27</v>
      </c>
      <c r="B20" s="22">
        <v>68142.5</v>
      </c>
      <c r="C20" s="22">
        <v>122</v>
      </c>
      <c r="D20" s="23">
        <f t="shared" si="1"/>
        <v>68264.5</v>
      </c>
      <c r="E20" s="22">
        <v>84138.52</v>
      </c>
      <c r="F20" s="22">
        <v>57147.1</v>
      </c>
      <c r="G20" s="23">
        <f t="shared" si="2"/>
        <v>-15874.020000000004</v>
      </c>
    </row>
    <row r="21" spans="1:7" x14ac:dyDescent="0.2">
      <c r="A21" s="21" t="s">
        <v>28</v>
      </c>
      <c r="B21" s="22">
        <v>0</v>
      </c>
      <c r="C21" s="22">
        <v>0</v>
      </c>
      <c r="D21" s="23">
        <f t="shared" si="1"/>
        <v>0</v>
      </c>
      <c r="E21" s="22">
        <v>0</v>
      </c>
      <c r="F21" s="22">
        <v>0</v>
      </c>
      <c r="G21" s="23">
        <f t="shared" si="2"/>
        <v>0</v>
      </c>
    </row>
    <row r="22" spans="1:7" x14ac:dyDescent="0.2">
      <c r="A22" s="21" t="s">
        <v>29</v>
      </c>
      <c r="B22" s="22">
        <v>176533.72</v>
      </c>
      <c r="C22" s="22">
        <v>173477.45</v>
      </c>
      <c r="D22" s="23">
        <f t="shared" si="1"/>
        <v>350011.17000000004</v>
      </c>
      <c r="E22" s="22">
        <v>485402.14</v>
      </c>
      <c r="F22" s="22">
        <v>269157.98</v>
      </c>
      <c r="G22" s="23">
        <f t="shared" si="2"/>
        <v>-135390.96999999997</v>
      </c>
    </row>
    <row r="23" spans="1:7" x14ac:dyDescent="0.2">
      <c r="A23" s="17" t="s">
        <v>30</v>
      </c>
      <c r="B23" s="23">
        <f>SUM(B24:B32)</f>
        <v>21102167.900000002</v>
      </c>
      <c r="C23" s="24">
        <f t="shared" ref="C23:G23" si="4">SUM(C24:C32)</f>
        <v>7203698.3400000008</v>
      </c>
      <c r="D23" s="23">
        <f t="shared" si="1"/>
        <v>28305866.240000002</v>
      </c>
      <c r="E23" s="25">
        <f t="shared" si="4"/>
        <v>22765895.800000001</v>
      </c>
      <c r="F23" s="24">
        <f t="shared" si="4"/>
        <v>22033366.779999997</v>
      </c>
      <c r="G23" s="23">
        <f t="shared" si="4"/>
        <v>5539970.4400000013</v>
      </c>
    </row>
    <row r="24" spans="1:7" x14ac:dyDescent="0.2">
      <c r="A24" s="21" t="s">
        <v>31</v>
      </c>
      <c r="B24" s="22">
        <v>2791406.36</v>
      </c>
      <c r="C24" s="22">
        <v>1450437.46</v>
      </c>
      <c r="D24" s="23">
        <f t="shared" si="1"/>
        <v>4241843.82</v>
      </c>
      <c r="E24" s="22">
        <v>3518719.99</v>
      </c>
      <c r="F24" s="22">
        <v>3518719.99</v>
      </c>
      <c r="G24" s="23">
        <f t="shared" si="2"/>
        <v>723123.83000000007</v>
      </c>
    </row>
    <row r="25" spans="1:7" x14ac:dyDescent="0.2">
      <c r="A25" s="21" t="s">
        <v>32</v>
      </c>
      <c r="B25" s="22">
        <v>998794.76</v>
      </c>
      <c r="C25" s="22">
        <v>78951.42</v>
      </c>
      <c r="D25" s="23">
        <f t="shared" si="1"/>
        <v>1077746.18</v>
      </c>
      <c r="E25" s="22">
        <v>1097182.6599999999</v>
      </c>
      <c r="F25" s="22">
        <v>680424.66</v>
      </c>
      <c r="G25" s="23">
        <f t="shared" si="2"/>
        <v>-19436.479999999981</v>
      </c>
    </row>
    <row r="26" spans="1:7" x14ac:dyDescent="0.2">
      <c r="A26" s="21" t="s">
        <v>33</v>
      </c>
      <c r="B26" s="22">
        <v>5219115.04</v>
      </c>
      <c r="C26" s="22">
        <v>1777920.72</v>
      </c>
      <c r="D26" s="23">
        <f t="shared" si="1"/>
        <v>6997035.7599999998</v>
      </c>
      <c r="E26" s="22">
        <v>5623879.5899999999</v>
      </c>
      <c r="F26" s="22">
        <v>5620879.5899999999</v>
      </c>
      <c r="G26" s="23">
        <f t="shared" si="2"/>
        <v>1373156.17</v>
      </c>
    </row>
    <row r="27" spans="1:7" x14ac:dyDescent="0.2">
      <c r="A27" s="21" t="s">
        <v>34</v>
      </c>
      <c r="B27" s="22">
        <v>1576463.95</v>
      </c>
      <c r="C27" s="22">
        <v>403288.11</v>
      </c>
      <c r="D27" s="23">
        <f t="shared" si="1"/>
        <v>1979752.06</v>
      </c>
      <c r="E27" s="22">
        <v>806189.36</v>
      </c>
      <c r="F27" s="22">
        <v>806189.36</v>
      </c>
      <c r="G27" s="23">
        <f t="shared" si="2"/>
        <v>1173562.7000000002</v>
      </c>
    </row>
    <row r="28" spans="1:7" x14ac:dyDescent="0.2">
      <c r="A28" s="21" t="s">
        <v>35</v>
      </c>
      <c r="B28" s="22">
        <v>7081404.2800000003</v>
      </c>
      <c r="C28" s="22">
        <v>3174470.44</v>
      </c>
      <c r="D28" s="23">
        <f t="shared" si="1"/>
        <v>10255874.720000001</v>
      </c>
      <c r="E28" s="22">
        <v>8260309.75</v>
      </c>
      <c r="F28" s="22">
        <v>7947538.7300000004</v>
      </c>
      <c r="G28" s="23">
        <f t="shared" si="2"/>
        <v>1995564.9700000007</v>
      </c>
    </row>
    <row r="29" spans="1:7" x14ac:dyDescent="0.2">
      <c r="A29" s="21" t="s">
        <v>36</v>
      </c>
      <c r="B29" s="22">
        <v>354499.71</v>
      </c>
      <c r="C29" s="22">
        <v>4616.82</v>
      </c>
      <c r="D29" s="23">
        <f t="shared" si="1"/>
        <v>359116.53</v>
      </c>
      <c r="E29" s="22">
        <v>282302.03999999998</v>
      </c>
      <c r="F29" s="22">
        <v>282302.03999999998</v>
      </c>
      <c r="G29" s="23">
        <f t="shared" si="2"/>
        <v>76814.490000000049</v>
      </c>
    </row>
    <row r="30" spans="1:7" x14ac:dyDescent="0.2">
      <c r="A30" s="21" t="s">
        <v>37</v>
      </c>
      <c r="B30" s="22">
        <v>209885.96</v>
      </c>
      <c r="C30" s="22">
        <v>204902.03</v>
      </c>
      <c r="D30" s="23">
        <f t="shared" si="1"/>
        <v>414787.99</v>
      </c>
      <c r="E30" s="22">
        <v>379258.45</v>
      </c>
      <c r="F30" s="22">
        <v>379258.45</v>
      </c>
      <c r="G30" s="23">
        <f t="shared" si="2"/>
        <v>35529.539999999979</v>
      </c>
    </row>
    <row r="31" spans="1:7" x14ac:dyDescent="0.2">
      <c r="A31" s="21" t="s">
        <v>38</v>
      </c>
      <c r="B31" s="22">
        <v>422509.65</v>
      </c>
      <c r="C31" s="22">
        <v>7373.48</v>
      </c>
      <c r="D31" s="23">
        <f t="shared" si="1"/>
        <v>429883.13</v>
      </c>
      <c r="E31" s="22">
        <v>369724.66</v>
      </c>
      <c r="F31" s="22">
        <v>369724.66</v>
      </c>
      <c r="G31" s="23">
        <f t="shared" si="2"/>
        <v>60158.47000000003</v>
      </c>
    </row>
    <row r="32" spans="1:7" x14ac:dyDescent="0.2">
      <c r="A32" s="21" t="s">
        <v>39</v>
      </c>
      <c r="B32" s="22">
        <v>2448088.19</v>
      </c>
      <c r="C32" s="22">
        <v>101737.86</v>
      </c>
      <c r="D32" s="23">
        <f t="shared" si="1"/>
        <v>2549826.0499999998</v>
      </c>
      <c r="E32" s="22">
        <v>2428329.2999999998</v>
      </c>
      <c r="F32" s="22">
        <v>2428329.2999999998</v>
      </c>
      <c r="G32" s="23">
        <f t="shared" si="2"/>
        <v>121496.75</v>
      </c>
    </row>
    <row r="33" spans="1:7" x14ac:dyDescent="0.2">
      <c r="A33" s="17" t="s">
        <v>40</v>
      </c>
      <c r="B33" s="23">
        <f>SUM(B34:B42)</f>
        <v>811874</v>
      </c>
      <c r="C33" s="24">
        <f t="shared" ref="C33:G33" si="5">SUM(C34:C42)</f>
        <v>1215137.05</v>
      </c>
      <c r="D33" s="23">
        <f t="shared" si="1"/>
        <v>2027011.05</v>
      </c>
      <c r="E33" s="25">
        <f t="shared" si="5"/>
        <v>2073929.51</v>
      </c>
      <c r="F33" s="24">
        <f t="shared" si="5"/>
        <v>2025973.51</v>
      </c>
      <c r="G33" s="23">
        <f t="shared" si="5"/>
        <v>-46918.459999999963</v>
      </c>
    </row>
    <row r="34" spans="1:7" x14ac:dyDescent="0.2">
      <c r="A34" s="21" t="s">
        <v>41</v>
      </c>
      <c r="B34" s="22">
        <v>0</v>
      </c>
      <c r="C34" s="22">
        <v>0</v>
      </c>
      <c r="D34" s="23">
        <f t="shared" si="1"/>
        <v>0</v>
      </c>
      <c r="E34" s="22">
        <v>0</v>
      </c>
      <c r="F34" s="22">
        <v>0</v>
      </c>
      <c r="G34" s="23">
        <f t="shared" si="2"/>
        <v>0</v>
      </c>
    </row>
    <row r="35" spans="1:7" x14ac:dyDescent="0.2">
      <c r="A35" s="21" t="s">
        <v>42</v>
      </c>
      <c r="B35" s="22">
        <v>0</v>
      </c>
      <c r="C35" s="22">
        <v>0</v>
      </c>
      <c r="D35" s="23">
        <f t="shared" si="1"/>
        <v>0</v>
      </c>
      <c r="E35" s="22">
        <v>0</v>
      </c>
      <c r="F35" s="22">
        <v>0</v>
      </c>
      <c r="G35" s="23">
        <f t="shared" si="2"/>
        <v>0</v>
      </c>
    </row>
    <row r="36" spans="1:7" x14ac:dyDescent="0.2">
      <c r="A36" s="21" t="s">
        <v>43</v>
      </c>
      <c r="B36" s="22">
        <v>0</v>
      </c>
      <c r="C36" s="22">
        <v>0</v>
      </c>
      <c r="D36" s="23">
        <f t="shared" si="1"/>
        <v>0</v>
      </c>
      <c r="E36" s="22">
        <v>0</v>
      </c>
      <c r="F36" s="22">
        <v>0</v>
      </c>
      <c r="G36" s="23">
        <f t="shared" si="2"/>
        <v>0</v>
      </c>
    </row>
    <row r="37" spans="1:7" x14ac:dyDescent="0.2">
      <c r="A37" s="21" t="s">
        <v>44</v>
      </c>
      <c r="B37" s="22">
        <v>811874</v>
      </c>
      <c r="C37" s="22">
        <v>1215137.05</v>
      </c>
      <c r="D37" s="23">
        <f t="shared" si="1"/>
        <v>2027011.05</v>
      </c>
      <c r="E37" s="22">
        <v>2073929.51</v>
      </c>
      <c r="F37" s="22">
        <v>2025973.51</v>
      </c>
      <c r="G37" s="23">
        <f t="shared" si="2"/>
        <v>-46918.459999999963</v>
      </c>
    </row>
    <row r="38" spans="1:7" x14ac:dyDescent="0.2">
      <c r="A38" s="21" t="s">
        <v>45</v>
      </c>
      <c r="B38" s="22">
        <v>0</v>
      </c>
      <c r="C38" s="22">
        <v>0</v>
      </c>
      <c r="D38" s="23">
        <f t="shared" si="1"/>
        <v>0</v>
      </c>
      <c r="E38" s="22">
        <v>0</v>
      </c>
      <c r="F38" s="22">
        <v>0</v>
      </c>
      <c r="G38" s="23">
        <f t="shared" si="2"/>
        <v>0</v>
      </c>
    </row>
    <row r="39" spans="1:7" x14ac:dyDescent="0.2">
      <c r="A39" s="21" t="s">
        <v>46</v>
      </c>
      <c r="B39" s="22">
        <v>0</v>
      </c>
      <c r="C39" s="22">
        <v>0</v>
      </c>
      <c r="D39" s="23">
        <f t="shared" si="1"/>
        <v>0</v>
      </c>
      <c r="E39" s="22">
        <v>0</v>
      </c>
      <c r="F39" s="22">
        <v>0</v>
      </c>
      <c r="G39" s="23">
        <f t="shared" si="2"/>
        <v>0</v>
      </c>
    </row>
    <row r="40" spans="1:7" x14ac:dyDescent="0.2">
      <c r="A40" s="21" t="s">
        <v>47</v>
      </c>
      <c r="B40" s="22">
        <v>0</v>
      </c>
      <c r="C40" s="22">
        <v>0</v>
      </c>
      <c r="D40" s="23">
        <f t="shared" si="1"/>
        <v>0</v>
      </c>
      <c r="E40" s="22">
        <v>0</v>
      </c>
      <c r="F40" s="22">
        <v>0</v>
      </c>
      <c r="G40" s="23">
        <f t="shared" si="2"/>
        <v>0</v>
      </c>
    </row>
    <row r="41" spans="1:7" x14ac:dyDescent="0.2">
      <c r="A41" s="21" t="s">
        <v>48</v>
      </c>
      <c r="B41" s="22">
        <v>0</v>
      </c>
      <c r="C41" s="22">
        <v>0</v>
      </c>
      <c r="D41" s="23">
        <f t="shared" si="1"/>
        <v>0</v>
      </c>
      <c r="E41" s="22">
        <v>0</v>
      </c>
      <c r="F41" s="22">
        <v>0</v>
      </c>
      <c r="G41" s="23">
        <f t="shared" si="2"/>
        <v>0</v>
      </c>
    </row>
    <row r="42" spans="1:7" x14ac:dyDescent="0.2">
      <c r="A42" s="21" t="s">
        <v>49</v>
      </c>
      <c r="B42" s="22">
        <v>0</v>
      </c>
      <c r="C42" s="22">
        <v>0</v>
      </c>
      <c r="D42" s="23">
        <f t="shared" si="1"/>
        <v>0</v>
      </c>
      <c r="E42" s="22">
        <v>0</v>
      </c>
      <c r="F42" s="22">
        <v>0</v>
      </c>
      <c r="G42" s="23">
        <f t="shared" si="2"/>
        <v>0</v>
      </c>
    </row>
    <row r="43" spans="1:7" x14ac:dyDescent="0.2">
      <c r="A43" s="17" t="s">
        <v>50</v>
      </c>
      <c r="B43" s="23">
        <f>SUM(B44:B52)</f>
        <v>125000</v>
      </c>
      <c r="C43" s="24">
        <f t="shared" ref="C43:G43" si="6">SUM(C44:C52)</f>
        <v>714901.86</v>
      </c>
      <c r="D43" s="23">
        <f t="shared" si="1"/>
        <v>839901.86</v>
      </c>
      <c r="E43" s="25">
        <f t="shared" si="6"/>
        <v>551171.72</v>
      </c>
      <c r="F43" s="24">
        <f t="shared" si="6"/>
        <v>279585.86</v>
      </c>
      <c r="G43" s="23">
        <f t="shared" si="6"/>
        <v>288730.13999999996</v>
      </c>
    </row>
    <row r="44" spans="1:7" x14ac:dyDescent="0.2">
      <c r="A44" s="21" t="s">
        <v>51</v>
      </c>
      <c r="B44" s="22">
        <v>0</v>
      </c>
      <c r="C44" s="22">
        <v>590684.48</v>
      </c>
      <c r="D44" s="23">
        <f t="shared" si="1"/>
        <v>590684.48</v>
      </c>
      <c r="E44" s="22">
        <v>389936.96</v>
      </c>
      <c r="F44" s="22">
        <v>198968.48</v>
      </c>
      <c r="G44" s="23">
        <f t="shared" si="2"/>
        <v>200747.51999999996</v>
      </c>
    </row>
    <row r="45" spans="1:7" x14ac:dyDescent="0.2">
      <c r="A45" s="21" t="s">
        <v>52</v>
      </c>
      <c r="B45" s="22">
        <v>0</v>
      </c>
      <c r="C45" s="22">
        <v>113378</v>
      </c>
      <c r="D45" s="23">
        <f t="shared" si="1"/>
        <v>113378</v>
      </c>
      <c r="E45" s="22">
        <v>111756</v>
      </c>
      <c r="F45" s="22">
        <v>55878</v>
      </c>
      <c r="G45" s="23">
        <f t="shared" si="2"/>
        <v>1622</v>
      </c>
    </row>
    <row r="46" spans="1:7" x14ac:dyDescent="0.2">
      <c r="A46" s="21" t="s">
        <v>53</v>
      </c>
      <c r="B46" s="22">
        <v>0</v>
      </c>
      <c r="C46" s="22">
        <v>0</v>
      </c>
      <c r="D46" s="23">
        <f t="shared" si="1"/>
        <v>0</v>
      </c>
      <c r="E46" s="22">
        <v>0</v>
      </c>
      <c r="F46" s="22">
        <v>0</v>
      </c>
      <c r="G46" s="23">
        <f t="shared" si="2"/>
        <v>0</v>
      </c>
    </row>
    <row r="47" spans="1:7" x14ac:dyDescent="0.2">
      <c r="A47" s="21" t="s">
        <v>54</v>
      </c>
      <c r="B47" s="22">
        <v>0</v>
      </c>
      <c r="C47" s="22">
        <v>0</v>
      </c>
      <c r="D47" s="23">
        <f t="shared" si="1"/>
        <v>0</v>
      </c>
      <c r="E47" s="22">
        <v>0</v>
      </c>
      <c r="F47" s="22">
        <v>0</v>
      </c>
      <c r="G47" s="23">
        <f t="shared" si="2"/>
        <v>0</v>
      </c>
    </row>
    <row r="48" spans="1:7" x14ac:dyDescent="0.2">
      <c r="A48" s="21" t="s">
        <v>55</v>
      </c>
      <c r="B48" s="22">
        <v>0</v>
      </c>
      <c r="C48" s="22">
        <v>0</v>
      </c>
      <c r="D48" s="23">
        <f t="shared" si="1"/>
        <v>0</v>
      </c>
      <c r="E48" s="22">
        <v>0</v>
      </c>
      <c r="F48" s="22">
        <v>0</v>
      </c>
      <c r="G48" s="23">
        <f t="shared" si="2"/>
        <v>0</v>
      </c>
    </row>
    <row r="49" spans="1:7" x14ac:dyDescent="0.2">
      <c r="A49" s="21" t="s">
        <v>56</v>
      </c>
      <c r="B49" s="22">
        <v>125000</v>
      </c>
      <c r="C49" s="22">
        <v>10839.38</v>
      </c>
      <c r="D49" s="23">
        <f t="shared" si="1"/>
        <v>135839.38</v>
      </c>
      <c r="E49" s="22">
        <v>49478.76</v>
      </c>
      <c r="F49" s="22">
        <v>24739.38</v>
      </c>
      <c r="G49" s="23">
        <f t="shared" si="2"/>
        <v>86360.62</v>
      </c>
    </row>
    <row r="50" spans="1:7" x14ac:dyDescent="0.2">
      <c r="A50" s="26" t="s">
        <v>57</v>
      </c>
      <c r="B50" s="27">
        <v>0</v>
      </c>
      <c r="C50" s="27">
        <v>0</v>
      </c>
      <c r="D50" s="28">
        <f t="shared" si="1"/>
        <v>0</v>
      </c>
      <c r="E50" s="27">
        <v>0</v>
      </c>
      <c r="F50" s="27">
        <v>0</v>
      </c>
      <c r="G50" s="28">
        <f t="shared" si="2"/>
        <v>0</v>
      </c>
    </row>
    <row r="51" spans="1:7" x14ac:dyDescent="0.2">
      <c r="A51" s="29" t="s">
        <v>58</v>
      </c>
      <c r="B51" s="30">
        <v>0</v>
      </c>
      <c r="C51" s="30">
        <v>0</v>
      </c>
      <c r="D51" s="18">
        <f t="shared" si="1"/>
        <v>0</v>
      </c>
      <c r="E51" s="30">
        <v>0</v>
      </c>
      <c r="F51" s="30">
        <v>0</v>
      </c>
      <c r="G51" s="18">
        <f t="shared" si="2"/>
        <v>0</v>
      </c>
    </row>
    <row r="52" spans="1:7" x14ac:dyDescent="0.2">
      <c r="A52" s="21" t="s">
        <v>59</v>
      </c>
      <c r="B52" s="22">
        <v>0</v>
      </c>
      <c r="C52" s="22">
        <v>0</v>
      </c>
      <c r="D52" s="23">
        <f t="shared" si="1"/>
        <v>0</v>
      </c>
      <c r="E52" s="22">
        <v>0</v>
      </c>
      <c r="F52" s="22">
        <v>0</v>
      </c>
      <c r="G52" s="23">
        <f t="shared" si="2"/>
        <v>0</v>
      </c>
    </row>
    <row r="53" spans="1:7" x14ac:dyDescent="0.2">
      <c r="A53" s="17" t="s">
        <v>60</v>
      </c>
      <c r="B53" s="23">
        <f>SUM(B54:B56)</f>
        <v>0</v>
      </c>
      <c r="C53" s="24">
        <f t="shared" ref="C53:G53" si="7">SUM(C54:C56)</f>
        <v>0</v>
      </c>
      <c r="D53" s="23">
        <f t="shared" si="1"/>
        <v>0</v>
      </c>
      <c r="E53" s="25">
        <f t="shared" si="7"/>
        <v>0</v>
      </c>
      <c r="F53" s="24">
        <f t="shared" si="7"/>
        <v>0</v>
      </c>
      <c r="G53" s="23">
        <f t="shared" si="7"/>
        <v>0</v>
      </c>
    </row>
    <row r="54" spans="1:7" x14ac:dyDescent="0.2">
      <c r="A54" s="21" t="s">
        <v>61</v>
      </c>
      <c r="B54" s="31">
        <v>0</v>
      </c>
      <c r="C54" s="31">
        <v>0</v>
      </c>
      <c r="D54" s="23">
        <f t="shared" si="1"/>
        <v>0</v>
      </c>
      <c r="E54" s="31">
        <v>0</v>
      </c>
      <c r="F54" s="31">
        <v>0</v>
      </c>
      <c r="G54" s="23">
        <f t="shared" si="2"/>
        <v>0</v>
      </c>
    </row>
    <row r="55" spans="1:7" x14ac:dyDescent="0.2">
      <c r="A55" s="21" t="s">
        <v>62</v>
      </c>
      <c r="B55" s="31">
        <v>0</v>
      </c>
      <c r="C55" s="31">
        <v>0</v>
      </c>
      <c r="D55" s="23">
        <f t="shared" si="1"/>
        <v>0</v>
      </c>
      <c r="E55" s="31">
        <v>0</v>
      </c>
      <c r="F55" s="31">
        <v>0</v>
      </c>
      <c r="G55" s="23">
        <f t="shared" si="2"/>
        <v>0</v>
      </c>
    </row>
    <row r="56" spans="1:7" x14ac:dyDescent="0.2">
      <c r="A56" s="21" t="s">
        <v>63</v>
      </c>
      <c r="B56" s="31">
        <v>0</v>
      </c>
      <c r="C56" s="31">
        <v>0</v>
      </c>
      <c r="D56" s="23">
        <f t="shared" si="1"/>
        <v>0</v>
      </c>
      <c r="E56" s="31">
        <v>0</v>
      </c>
      <c r="F56" s="31">
        <v>0</v>
      </c>
      <c r="G56" s="23">
        <f t="shared" si="2"/>
        <v>0</v>
      </c>
    </row>
    <row r="57" spans="1:7" x14ac:dyDescent="0.2">
      <c r="A57" s="17" t="s">
        <v>64</v>
      </c>
      <c r="B57" s="23">
        <f>SUM(B58:B64)</f>
        <v>0</v>
      </c>
      <c r="C57" s="24">
        <f t="shared" ref="C57:F57" si="8">SUM(C58:C64)</f>
        <v>0</v>
      </c>
      <c r="D57" s="23">
        <f t="shared" si="1"/>
        <v>0</v>
      </c>
      <c r="E57" s="25">
        <f t="shared" si="8"/>
        <v>0</v>
      </c>
      <c r="F57" s="24">
        <f t="shared" si="8"/>
        <v>0</v>
      </c>
      <c r="G57" s="23">
        <f t="shared" si="2"/>
        <v>0</v>
      </c>
    </row>
    <row r="58" spans="1:7" x14ac:dyDescent="0.2">
      <c r="A58" s="21" t="s">
        <v>65</v>
      </c>
      <c r="B58" s="31">
        <v>0</v>
      </c>
      <c r="C58" s="31">
        <v>0</v>
      </c>
      <c r="D58" s="23">
        <f t="shared" si="1"/>
        <v>0</v>
      </c>
      <c r="E58" s="31">
        <v>0</v>
      </c>
      <c r="F58" s="31">
        <v>0</v>
      </c>
      <c r="G58" s="23">
        <f t="shared" si="2"/>
        <v>0</v>
      </c>
    </row>
    <row r="59" spans="1:7" x14ac:dyDescent="0.2">
      <c r="A59" s="21" t="s">
        <v>66</v>
      </c>
      <c r="B59" s="31">
        <v>0</v>
      </c>
      <c r="C59" s="31">
        <v>0</v>
      </c>
      <c r="D59" s="23">
        <f t="shared" si="1"/>
        <v>0</v>
      </c>
      <c r="E59" s="31">
        <v>0</v>
      </c>
      <c r="F59" s="31">
        <v>0</v>
      </c>
      <c r="G59" s="23">
        <f t="shared" si="2"/>
        <v>0</v>
      </c>
    </row>
    <row r="60" spans="1:7" x14ac:dyDescent="0.2">
      <c r="A60" s="21" t="s">
        <v>67</v>
      </c>
      <c r="B60" s="31">
        <v>0</v>
      </c>
      <c r="C60" s="31">
        <v>0</v>
      </c>
      <c r="D60" s="23">
        <f t="shared" si="1"/>
        <v>0</v>
      </c>
      <c r="E60" s="31">
        <v>0</v>
      </c>
      <c r="F60" s="31">
        <v>0</v>
      </c>
      <c r="G60" s="23">
        <f t="shared" si="2"/>
        <v>0</v>
      </c>
    </row>
    <row r="61" spans="1:7" x14ac:dyDescent="0.2">
      <c r="A61" s="21" t="s">
        <v>68</v>
      </c>
      <c r="B61" s="31">
        <v>0</v>
      </c>
      <c r="C61" s="31">
        <v>0</v>
      </c>
      <c r="D61" s="23">
        <f t="shared" si="1"/>
        <v>0</v>
      </c>
      <c r="E61" s="31">
        <v>0</v>
      </c>
      <c r="F61" s="31">
        <v>0</v>
      </c>
      <c r="G61" s="23">
        <f t="shared" si="2"/>
        <v>0</v>
      </c>
    </row>
    <row r="62" spans="1:7" x14ac:dyDescent="0.2">
      <c r="A62" s="21" t="s">
        <v>69</v>
      </c>
      <c r="B62" s="31">
        <v>0</v>
      </c>
      <c r="C62" s="31">
        <v>0</v>
      </c>
      <c r="D62" s="23">
        <f t="shared" si="1"/>
        <v>0</v>
      </c>
      <c r="E62" s="31">
        <v>0</v>
      </c>
      <c r="F62" s="31">
        <v>0</v>
      </c>
      <c r="G62" s="23">
        <f t="shared" si="2"/>
        <v>0</v>
      </c>
    </row>
    <row r="63" spans="1:7" x14ac:dyDescent="0.2">
      <c r="A63" s="21" t="s">
        <v>70</v>
      </c>
      <c r="B63" s="31">
        <v>0</v>
      </c>
      <c r="C63" s="31">
        <v>0</v>
      </c>
      <c r="D63" s="23">
        <f t="shared" si="1"/>
        <v>0</v>
      </c>
      <c r="E63" s="31">
        <v>0</v>
      </c>
      <c r="F63" s="31">
        <v>0</v>
      </c>
      <c r="G63" s="23">
        <f t="shared" si="2"/>
        <v>0</v>
      </c>
    </row>
    <row r="64" spans="1:7" x14ac:dyDescent="0.2">
      <c r="A64" s="21" t="s">
        <v>71</v>
      </c>
      <c r="B64" s="31">
        <v>0</v>
      </c>
      <c r="C64" s="31">
        <v>0</v>
      </c>
      <c r="D64" s="23">
        <f t="shared" si="1"/>
        <v>0</v>
      </c>
      <c r="E64" s="31">
        <v>0</v>
      </c>
      <c r="F64" s="31">
        <v>0</v>
      </c>
      <c r="G64" s="23">
        <f t="shared" si="2"/>
        <v>0</v>
      </c>
    </row>
    <row r="65" spans="1:7" x14ac:dyDescent="0.2">
      <c r="A65" s="17" t="s">
        <v>72</v>
      </c>
      <c r="B65" s="23">
        <f>SUM(B66:B68)</f>
        <v>0</v>
      </c>
      <c r="C65" s="24">
        <f t="shared" ref="C65:G65" si="9">SUM(C66:C68)</f>
        <v>0</v>
      </c>
      <c r="D65" s="23">
        <f t="shared" si="1"/>
        <v>0</v>
      </c>
      <c r="E65" s="25">
        <f t="shared" si="9"/>
        <v>0</v>
      </c>
      <c r="F65" s="24">
        <f t="shared" si="9"/>
        <v>0</v>
      </c>
      <c r="G65" s="23">
        <f t="shared" si="9"/>
        <v>0</v>
      </c>
    </row>
    <row r="66" spans="1:7" x14ac:dyDescent="0.2">
      <c r="A66" s="21" t="s">
        <v>73</v>
      </c>
      <c r="B66" s="31">
        <v>0</v>
      </c>
      <c r="C66" s="31">
        <v>0</v>
      </c>
      <c r="D66" s="23">
        <f t="shared" si="1"/>
        <v>0</v>
      </c>
      <c r="E66" s="31">
        <v>0</v>
      </c>
      <c r="F66" s="31">
        <v>0</v>
      </c>
      <c r="G66" s="23">
        <f t="shared" si="2"/>
        <v>0</v>
      </c>
    </row>
    <row r="67" spans="1:7" x14ac:dyDescent="0.2">
      <c r="A67" s="21" t="s">
        <v>74</v>
      </c>
      <c r="B67" s="31">
        <v>0</v>
      </c>
      <c r="C67" s="31">
        <v>0</v>
      </c>
      <c r="D67" s="23">
        <f t="shared" si="1"/>
        <v>0</v>
      </c>
      <c r="E67" s="31">
        <v>0</v>
      </c>
      <c r="F67" s="31">
        <v>0</v>
      </c>
      <c r="G67" s="23">
        <f t="shared" si="2"/>
        <v>0</v>
      </c>
    </row>
    <row r="68" spans="1:7" x14ac:dyDescent="0.2">
      <c r="A68" s="21" t="s">
        <v>75</v>
      </c>
      <c r="B68" s="31">
        <v>0</v>
      </c>
      <c r="C68" s="31">
        <v>0</v>
      </c>
      <c r="D68" s="23">
        <f t="shared" si="1"/>
        <v>0</v>
      </c>
      <c r="E68" s="31">
        <v>0</v>
      </c>
      <c r="F68" s="31">
        <v>0</v>
      </c>
      <c r="G68" s="23">
        <f t="shared" si="2"/>
        <v>0</v>
      </c>
    </row>
    <row r="69" spans="1:7" x14ac:dyDescent="0.2">
      <c r="A69" s="17" t="s">
        <v>76</v>
      </c>
      <c r="B69" s="23">
        <f>SUM(B70:B76)</f>
        <v>0</v>
      </c>
      <c r="C69" s="24">
        <f t="shared" ref="C69:G69" si="10">SUM(C70:C76)</f>
        <v>0</v>
      </c>
      <c r="D69" s="23">
        <f t="shared" si="1"/>
        <v>0</v>
      </c>
      <c r="E69" s="25">
        <f t="shared" si="10"/>
        <v>0</v>
      </c>
      <c r="F69" s="24">
        <f t="shared" si="10"/>
        <v>0</v>
      </c>
      <c r="G69" s="23">
        <f t="shared" si="10"/>
        <v>0</v>
      </c>
    </row>
    <row r="70" spans="1:7" x14ac:dyDescent="0.2">
      <c r="A70" s="21" t="s">
        <v>77</v>
      </c>
      <c r="B70" s="31">
        <v>0</v>
      </c>
      <c r="C70" s="31">
        <v>0</v>
      </c>
      <c r="D70" s="23">
        <f t="shared" ref="D70:D76" si="11">B70+C70</f>
        <v>0</v>
      </c>
      <c r="E70" s="31">
        <v>0</v>
      </c>
      <c r="F70" s="31">
        <v>0</v>
      </c>
      <c r="G70" s="23">
        <f t="shared" ref="G70:G75" si="12">D70-E70</f>
        <v>0</v>
      </c>
    </row>
    <row r="71" spans="1:7" x14ac:dyDescent="0.2">
      <c r="A71" s="21" t="s">
        <v>78</v>
      </c>
      <c r="B71" s="31">
        <v>0</v>
      </c>
      <c r="C71" s="31">
        <v>0</v>
      </c>
      <c r="D71" s="23">
        <f t="shared" si="11"/>
        <v>0</v>
      </c>
      <c r="E71" s="31">
        <v>0</v>
      </c>
      <c r="F71" s="31">
        <v>0</v>
      </c>
      <c r="G71" s="23">
        <f t="shared" si="12"/>
        <v>0</v>
      </c>
    </row>
    <row r="72" spans="1:7" x14ac:dyDescent="0.2">
      <c r="A72" s="21" t="s">
        <v>79</v>
      </c>
      <c r="B72" s="31">
        <v>0</v>
      </c>
      <c r="C72" s="31">
        <v>0</v>
      </c>
      <c r="D72" s="23">
        <f t="shared" si="11"/>
        <v>0</v>
      </c>
      <c r="E72" s="31">
        <v>0</v>
      </c>
      <c r="F72" s="31">
        <v>0</v>
      </c>
      <c r="G72" s="23">
        <f t="shared" si="12"/>
        <v>0</v>
      </c>
    </row>
    <row r="73" spans="1:7" x14ac:dyDescent="0.2">
      <c r="A73" s="21" t="s">
        <v>80</v>
      </c>
      <c r="B73" s="31">
        <v>0</v>
      </c>
      <c r="C73" s="31">
        <v>0</v>
      </c>
      <c r="D73" s="23">
        <f t="shared" si="11"/>
        <v>0</v>
      </c>
      <c r="E73" s="31">
        <v>0</v>
      </c>
      <c r="F73" s="31">
        <v>0</v>
      </c>
      <c r="G73" s="23">
        <f t="shared" si="12"/>
        <v>0</v>
      </c>
    </row>
    <row r="74" spans="1:7" x14ac:dyDescent="0.2">
      <c r="A74" s="21" t="s">
        <v>81</v>
      </c>
      <c r="B74" s="31">
        <v>0</v>
      </c>
      <c r="C74" s="31">
        <v>0</v>
      </c>
      <c r="D74" s="23">
        <f t="shared" si="11"/>
        <v>0</v>
      </c>
      <c r="E74" s="31">
        <v>0</v>
      </c>
      <c r="F74" s="31">
        <v>0</v>
      </c>
      <c r="G74" s="23">
        <f t="shared" si="12"/>
        <v>0</v>
      </c>
    </row>
    <row r="75" spans="1:7" x14ac:dyDescent="0.2">
      <c r="A75" s="21" t="s">
        <v>82</v>
      </c>
      <c r="B75" s="31">
        <v>0</v>
      </c>
      <c r="C75" s="31">
        <v>0</v>
      </c>
      <c r="D75" s="23">
        <f t="shared" si="11"/>
        <v>0</v>
      </c>
      <c r="E75" s="31">
        <v>0</v>
      </c>
      <c r="F75" s="31">
        <v>0</v>
      </c>
      <c r="G75" s="23">
        <f t="shared" si="12"/>
        <v>0</v>
      </c>
    </row>
    <row r="76" spans="1:7" x14ac:dyDescent="0.2">
      <c r="A76" s="26" t="s">
        <v>83</v>
      </c>
      <c r="B76" s="32">
        <v>0</v>
      </c>
      <c r="C76" s="32">
        <v>0</v>
      </c>
      <c r="D76" s="28">
        <f t="shared" si="11"/>
        <v>0</v>
      </c>
      <c r="E76" s="32">
        <v>0</v>
      </c>
      <c r="F76" s="32">
        <v>0</v>
      </c>
      <c r="G76" s="28">
        <f>D76-E76</f>
        <v>0</v>
      </c>
    </row>
    <row r="77" spans="1:7" x14ac:dyDescent="0.2">
      <c r="A77" s="33" t="s">
        <v>84</v>
      </c>
      <c r="B77" s="34">
        <f t="shared" ref="B77:F77" si="13">B5+B13+B23+B33+B43+B53+B57+B65+B69</f>
        <v>109455862.51000001</v>
      </c>
      <c r="C77" s="34">
        <f t="shared" si="13"/>
        <v>8497930.8500000015</v>
      </c>
      <c r="D77" s="34">
        <f t="shared" si="13"/>
        <v>117953793.35999998</v>
      </c>
      <c r="E77" s="34">
        <f t="shared" si="13"/>
        <v>109960114.02000001</v>
      </c>
      <c r="F77" s="34">
        <f t="shared" si="13"/>
        <v>108061896.28000002</v>
      </c>
      <c r="G77" s="34">
        <f>G5+G13+G23+G33+G43+G53+G57+G65+G69</f>
        <v>7993679.3400000036</v>
      </c>
    </row>
    <row r="79" spans="1:7" ht="15" x14ac:dyDescent="0.25">
      <c r="A79" s="35" t="s">
        <v>85</v>
      </c>
      <c r="B79" s="35"/>
      <c r="C79" s="35"/>
      <c r="D79" s="35"/>
      <c r="E79" s="35"/>
      <c r="F79" s="35"/>
      <c r="G79" s="35"/>
    </row>
    <row r="80" spans="1:7" ht="15" x14ac:dyDescent="0.25">
      <c r="A80" s="35"/>
      <c r="B80" s="35"/>
      <c r="C80" s="35"/>
      <c r="D80" s="35"/>
      <c r="E80" s="35"/>
      <c r="F80" s="35"/>
      <c r="G80" s="35"/>
    </row>
    <row r="81" spans="1:7" ht="15" x14ac:dyDescent="0.25">
      <c r="A81" s="35"/>
      <c r="B81" s="35"/>
      <c r="C81" s="35"/>
      <c r="D81" s="35"/>
      <c r="E81" s="35"/>
      <c r="F81" s="35"/>
      <c r="G81" s="35"/>
    </row>
    <row r="82" spans="1:7" ht="15" x14ac:dyDescent="0.25">
      <c r="A82" s="35"/>
      <c r="B82" s="35"/>
      <c r="C82" s="35"/>
      <c r="D82" s="35"/>
      <c r="E82" s="35"/>
      <c r="F82" s="35"/>
      <c r="G82" s="35"/>
    </row>
    <row r="83" spans="1:7" ht="15" x14ac:dyDescent="0.25">
      <c r="A83" s="36" t="s">
        <v>86</v>
      </c>
      <c r="B83" s="35"/>
      <c r="C83" s="35"/>
      <c r="D83" s="35"/>
      <c r="E83" s="37" t="s">
        <v>87</v>
      </c>
      <c r="F83" s="37"/>
      <c r="G83" s="37"/>
    </row>
    <row r="84" spans="1:7" ht="22.5" x14ac:dyDescent="0.25">
      <c r="A84" s="36" t="s">
        <v>88</v>
      </c>
      <c r="B84" s="35"/>
      <c r="C84" s="35"/>
      <c r="D84" s="35"/>
      <c r="E84" s="38" t="s">
        <v>89</v>
      </c>
      <c r="F84" s="38"/>
      <c r="G84" s="38"/>
    </row>
    <row r="85" spans="1:7" ht="15" x14ac:dyDescent="0.25">
      <c r="A85" s="35"/>
      <c r="B85" s="35"/>
      <c r="C85" s="35"/>
      <c r="D85" s="35"/>
      <c r="E85" s="38"/>
      <c r="F85" s="38"/>
      <c r="G85" s="38"/>
    </row>
  </sheetData>
  <sheetProtection formatCells="0" formatColumns="0" formatRows="0" autoFilter="0"/>
  <autoFilter ref="A4:G77" xr:uid="{0201A1EB-C1B0-4A82-9C62-E8C5BA1B8AE1}"/>
  <mergeCells count="4">
    <mergeCell ref="A1:G1"/>
    <mergeCell ref="G2:G3"/>
    <mergeCell ref="E83:G83"/>
    <mergeCell ref="E84:G8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2024-01-30T15:29:00Z</dcterms:created>
  <dcterms:modified xsi:type="dcterms:W3CDTF">2024-01-30T15:29:34Z</dcterms:modified>
</cp:coreProperties>
</file>