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. FINANCIERA\INF. PUBLICACIÓN PAGINA\INF. PRESUPUESTAL\"/>
    </mc:Choice>
  </mc:AlternateContent>
  <xr:revisionPtr revIDLastSave="0" documentId="8_{B5B9439C-3EE0-4067-A215-C2A3A55E3B01}" xr6:coauthVersionLast="36" xr6:coauthVersionMax="36" xr10:uidLastSave="{00000000-0000-0000-0000-000000000000}"/>
  <bookViews>
    <workbookView xWindow="0" yWindow="0" windowWidth="19200" windowHeight="6930" xr2:uid="{2DAA606C-B2A0-45C6-879B-11D94D79D950}"/>
  </bookViews>
  <sheets>
    <sheet name="CFG" sheetId="1" r:id="rId1"/>
  </sheets>
  <definedNames>
    <definedName name="_xlnm._FilterDatabase" localSheetId="0" hidden="1">CFG!$A$3:$G$40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F21" i="1"/>
  <c r="E21" i="1"/>
  <c r="E16" i="1" s="1"/>
  <c r="C21" i="1"/>
  <c r="D21" i="1" s="1"/>
  <c r="F16" i="1"/>
  <c r="C16" i="1"/>
  <c r="B16" i="1"/>
  <c r="F9" i="1"/>
  <c r="E9" i="1"/>
  <c r="D9" i="1"/>
  <c r="G9" i="1" s="1"/>
  <c r="G6" i="1" s="1"/>
  <c r="C9" i="1"/>
  <c r="F6" i="1"/>
  <c r="F42" i="1" s="1"/>
  <c r="E6" i="1"/>
  <c r="C6" i="1"/>
  <c r="B6" i="1"/>
  <c r="B42" i="1" s="1"/>
  <c r="G21" i="1" l="1"/>
  <c r="G16" i="1" s="1"/>
  <c r="D16" i="1"/>
  <c r="G42" i="1"/>
  <c r="E42" i="1"/>
  <c r="D6" i="1"/>
  <c r="D42" i="1" s="1"/>
</calcChain>
</file>

<file path=xl/sharedStrings.xml><?xml version="1.0" encoding="utf-8"?>
<sst xmlns="http://schemas.openxmlformats.org/spreadsheetml/2006/main" count="49" uniqueCount="49">
  <si>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</si>
  <si>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</si>
  <si>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</si>
  <si>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</si>
  <si>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</si>
  <si>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</si>
  <si>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</si>
  <si>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</si>
  <si>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</si>
  <si>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</si>
  <si>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</si>
  <si>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</si>
  <si>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</si>
  <si>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</si>
  <si>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</si>
  <si>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</si>
  <si>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</si>
  <si>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</si>
  <si>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</si>
  <si>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</si>
  <si>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</si>
  <si>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</si>
  <si>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</si>
  <si>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</si>
  <si>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</si>
  <si>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</si>
  <si>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</si>
  <si>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</si>
  <si>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</si>
  <si>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</si>
  <si>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</si>
  <si>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</si>
  <si>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</si>
  <si>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</si>
  <si>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</si>
  <si>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</si>
  <si>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</si>
  <si>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</si>
  <si>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</si>
  <si>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</si>
  <si>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</si>
  <si>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</si>
  <si>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</si>
  <si>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</si>
  <si>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</si>
  <si>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</si>
  <si>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</si>
  <si>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</si>
  <si>
    <t>Universidad Tecnológica del Norte de Guanajuato
Estado Analítico del Ejercicio del Presupuesto de Egresos
Clasificación Funcional (Finalidad y Función)
Del 01 de enero al 30 de junio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</si>
</sst>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 applyProtection="1">
      <alignment horizontal="centerContinuous" vertical="center" wrapText="1"/>
      <protection locked="0"/>
    </xf>
    <xf numFmtId="0" fontId="4" fillId="2" borderId="6" xfId="1" applyFont="1" applyFill="1" applyBorder="1" applyAlignment="1" applyProtection="1">
      <alignment horizontal="centerContinuous" vertical="center" wrapText="1"/>
      <protection locked="0"/>
    </xf>
    <xf numFmtId="0" fontId="4" fillId="2" borderId="7" xfId="1" applyFont="1" applyFill="1" applyBorder="1" applyAlignment="1" applyProtection="1">
      <alignment horizontal="centerContinuous" vertical="center" wrapText="1"/>
      <protection locked="0"/>
    </xf>
    <xf numFmtId="4" fontId="4" fillId="2" borderId="4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" fontId="4" fillId="0" borderId="4" xfId="2" applyNumberFormat="1" applyFont="1" applyFill="1" applyBorder="1" applyProtection="1">
      <protection locked="0"/>
    </xf>
    <xf numFmtId="4" fontId="5" fillId="0" borderId="4" xfId="0" applyNumberFormat="1" applyFont="1" applyBorder="1" applyProtection="1">
      <protection locked="0"/>
    </xf>
    <xf numFmtId="0" fontId="4" fillId="0" borderId="11" xfId="0" applyFont="1" applyBorder="1" applyAlignment="1">
      <alignment horizontal="left" vertical="center"/>
    </xf>
    <xf numFmtId="4" fontId="4" fillId="0" borderId="8" xfId="2" applyNumberFormat="1" applyFont="1" applyFill="1" applyBorder="1" applyProtection="1">
      <protection locked="0"/>
    </xf>
    <xf numFmtId="0" fontId="5" fillId="0" borderId="11" xfId="0" applyFont="1" applyBorder="1" applyAlignment="1">
      <alignment horizontal="left" wrapText="1" indent="1"/>
    </xf>
    <xf numFmtId="4" fontId="5" fillId="0" borderId="8" xfId="2" applyNumberFormat="1" applyFont="1" applyFill="1" applyBorder="1" applyProtection="1">
      <protection locked="0"/>
    </xf>
    <xf numFmtId="4" fontId="5" fillId="0" borderId="8" xfId="0" applyNumberFormat="1" applyFont="1" applyBorder="1" applyProtection="1">
      <protection locked="0"/>
    </xf>
    <xf numFmtId="4" fontId="5" fillId="0" borderId="8" xfId="3" applyNumberFormat="1" applyFont="1" applyFill="1" applyBorder="1" applyProtection="1">
      <protection locked="0"/>
    </xf>
    <xf numFmtId="4" fontId="5" fillId="0" borderId="8" xfId="3" applyNumberFormat="1" applyFont="1" applyBorder="1" applyProtection="1">
      <protection locked="0"/>
    </xf>
    <xf numFmtId="0" fontId="5" fillId="0" borderId="11" xfId="0" applyFont="1" applyBorder="1" applyAlignment="1">
      <alignment horizontal="left" wrapText="1"/>
    </xf>
    <xf numFmtId="164" fontId="5" fillId="0" borderId="8" xfId="2" applyNumberFormat="1" applyFont="1" applyFill="1" applyBorder="1" applyProtection="1">
      <protection locked="0"/>
    </xf>
    <xf numFmtId="0" fontId="4" fillId="0" borderId="5" xfId="0" applyFont="1" applyBorder="1" applyAlignment="1" applyProtection="1">
      <alignment horizontal="left"/>
      <protection locked="0"/>
    </xf>
    <xf numFmtId="43" fontId="2" fillId="3" borderId="9" xfId="4" applyNumberFormat="1" applyFont="1" applyFill="1" applyBorder="1" applyAlignment="1">
      <alignment horizontal="right" vertical="top" wrapText="1"/>
    </xf>
    <xf numFmtId="0" fontId="5" fillId="0" borderId="0" xfId="5" applyFont="1" applyFill="1" applyBorder="1" applyAlignment="1" applyProtection="1">
      <alignment horizontal="center" vertical="top" wrapText="1"/>
      <protection locked="0"/>
    </xf>
    <xf numFmtId="0" fontId="5" fillId="0" borderId="0" xfId="5" applyFont="1" applyFill="1" applyBorder="1" applyAlignment="1" applyProtection="1">
      <alignment horizontal="center" vertical="center" wrapText="1"/>
      <protection locked="0"/>
    </xf>
    <xf numFmtId="4" fontId="5" fillId="0" borderId="0" xfId="5" applyNumberFormat="1" applyFont="1" applyFill="1" applyBorder="1" applyAlignment="1" applyProtection="1">
      <alignment horizontal="center" vertical="top" wrapText="1"/>
      <protection locked="0"/>
    </xf>
  </cellXfs>
  <cellStyles count="6">
    <cellStyle name="Millares 2 5" xfId="4" xr:uid="{AFBAFAFC-9E24-42CF-9C66-F70B72E6547A}"/>
    <cellStyle name="Normal" xfId="0" builtinId="0"/>
    <cellStyle name="Normal 2 2" xfId="5" xr:uid="{EDB5C4DF-6D0D-4AC4-B8E2-4D85A4E8EB1F}"/>
    <cellStyle name="Normal 2 3" xfId="3" xr:uid="{4319D4A8-332B-49A0-BB2F-CE394838FBD0}"/>
    <cellStyle name="Normal 3" xfId="1" xr:uid="{98F74143-FCDB-449E-9827-A3A2F5019FB8}"/>
    <cellStyle name="Normal 4 3" xfId="2" xr:uid="{B5E812B7-B5E3-46A0-BF14-C03D08140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B4502-30FD-4017-B94D-00B0F4166959}">
  <sheetPr>
    <pageSetUpPr fitToPage="1"/>
  </sheetPr>
  <dimension ref="A1:G52"/>
  <sheetViews>
    <sheetView showGridLines="0" tabSelected="1" workbookViewId="0">
      <selection activeCell="A2" sqref="A2"/>
    </sheetView>
  </sheetViews>
  <sheetFormatPr baseColWidth="10" defaultColWidth="12" defaultRowHeight="10" x14ac:dyDescent="0.2"/>
  <cols>
    <col min="1" max="1" width="65.77734375" style="4" customWidth="1"/>
    <col min="2" max="7" width="18.33203125" style="4" customWidth="1"/>
    <col min="8" max="16384" width="12" style="4"/>
  </cols>
  <sheetData>
    <row r="1" spans="1:7" ht="56.25" customHeight="1" x14ac:dyDescent="0.25">
      <c r="A1" s="1" t="s">
        <v>48</v>
      </c>
      <c r="B1" s="2"/>
      <c r="C1" s="2"/>
      <c r="D1" s="2"/>
      <c r="E1" s="2"/>
      <c r="F1" s="2"/>
      <c r="G1" s="3"/>
    </row>
    <row r="2" spans="1:7" ht="10.5" x14ac:dyDescent="0.2">
      <c r="A2" s="5"/>
      <c r="B2" s="6" t="s">
        <v>0</v>
      </c>
      <c r="C2" s="7"/>
      <c r="D2" s="7"/>
      <c r="E2" s="7"/>
      <c r="F2" s="8"/>
      <c r="G2" s="9" t="s">
        <v>1</v>
      </c>
    </row>
    <row r="3" spans="1:7" ht="25" customHeight="1" x14ac:dyDescent="0.2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/>
    </row>
    <row r="4" spans="1:7" ht="10.5" x14ac:dyDescent="0.2">
      <c r="A4" s="13"/>
      <c r="B4" s="14">
        <v>1</v>
      </c>
      <c r="C4" s="14">
        <v>2</v>
      </c>
      <c r="D4" s="14" t="s">
        <v>8</v>
      </c>
      <c r="E4" s="14">
        <v>4</v>
      </c>
      <c r="F4" s="14">
        <v>5</v>
      </c>
      <c r="G4" s="14" t="s">
        <v>9</v>
      </c>
    </row>
    <row r="5" spans="1:7" ht="10.5" x14ac:dyDescent="0.25">
      <c r="A5" s="15"/>
      <c r="B5" s="16"/>
      <c r="C5" s="16"/>
      <c r="D5" s="16"/>
      <c r="E5" s="17"/>
      <c r="F5" s="17"/>
      <c r="G5" s="17"/>
    </row>
    <row r="6" spans="1:7" ht="10.5" x14ac:dyDescent="0.25">
      <c r="A6" s="18" t="s">
        <v>10</v>
      </c>
      <c r="B6" s="19">
        <f t="shared" ref="B6:F6" si="0">SUM(B7:B14)</f>
        <v>1357252.7</v>
      </c>
      <c r="C6" s="19">
        <f t="shared" si="0"/>
        <v>4468418.9458000008</v>
      </c>
      <c r="D6" s="19">
        <f t="shared" si="0"/>
        <v>5825671.645800001</v>
      </c>
      <c r="E6" s="19">
        <f t="shared" si="0"/>
        <v>21802998.193599999</v>
      </c>
      <c r="F6" s="19">
        <f t="shared" si="0"/>
        <v>21746501.306400001</v>
      </c>
      <c r="G6" s="19">
        <f>SUM(G7:G14)</f>
        <v>-15977326.547799997</v>
      </c>
    </row>
    <row r="7" spans="1:7" x14ac:dyDescent="0.2">
      <c r="A7" s="20" t="s">
        <v>11</v>
      </c>
      <c r="B7" s="21"/>
      <c r="C7" s="21"/>
      <c r="D7" s="21"/>
      <c r="E7" s="22"/>
      <c r="F7" s="22"/>
      <c r="G7" s="22"/>
    </row>
    <row r="8" spans="1:7" x14ac:dyDescent="0.2">
      <c r="A8" s="20" t="s">
        <v>12</v>
      </c>
      <c r="B8" s="21"/>
      <c r="C8" s="21"/>
      <c r="D8" s="21"/>
      <c r="E8" s="22"/>
      <c r="F8" s="22"/>
      <c r="G8" s="22"/>
    </row>
    <row r="9" spans="1:7" x14ac:dyDescent="0.2">
      <c r="A9" s="20" t="s">
        <v>13</v>
      </c>
      <c r="B9" s="23">
        <v>1357252.7</v>
      </c>
      <c r="C9" s="24">
        <f>9713954.23*0.46</f>
        <v>4468418.9458000008</v>
      </c>
      <c r="D9" s="21">
        <f>+B9+C9</f>
        <v>5825671.645800001</v>
      </c>
      <c r="E9" s="22">
        <f>47397822.16*0.46</f>
        <v>21802998.193599999</v>
      </c>
      <c r="F9" s="22">
        <f>47275002.84*0.46</f>
        <v>21746501.306400001</v>
      </c>
      <c r="G9" s="22">
        <f>D9-E9</f>
        <v>-15977326.547799997</v>
      </c>
    </row>
    <row r="10" spans="1:7" x14ac:dyDescent="0.2">
      <c r="A10" s="20" t="s">
        <v>14</v>
      </c>
      <c r="B10" s="21"/>
      <c r="C10" s="21"/>
      <c r="D10" s="21"/>
      <c r="E10" s="22"/>
      <c r="F10" s="22"/>
      <c r="G10" s="22"/>
    </row>
    <row r="11" spans="1:7" x14ac:dyDescent="0.2">
      <c r="A11" s="20" t="s">
        <v>15</v>
      </c>
      <c r="B11" s="21"/>
      <c r="C11" s="21"/>
      <c r="D11" s="21"/>
      <c r="E11" s="22"/>
      <c r="F11" s="22"/>
      <c r="G11" s="22"/>
    </row>
    <row r="12" spans="1:7" x14ac:dyDescent="0.2">
      <c r="A12" s="20" t="s">
        <v>16</v>
      </c>
      <c r="B12" s="21"/>
      <c r="C12" s="21"/>
      <c r="D12" s="21"/>
      <c r="E12" s="22"/>
      <c r="F12" s="22"/>
      <c r="G12" s="22"/>
    </row>
    <row r="13" spans="1:7" x14ac:dyDescent="0.2">
      <c r="A13" s="20" t="s">
        <v>17</v>
      </c>
      <c r="B13" s="21"/>
      <c r="C13" s="21"/>
      <c r="D13" s="21"/>
      <c r="E13" s="22"/>
      <c r="F13" s="22"/>
      <c r="G13" s="22"/>
    </row>
    <row r="14" spans="1:7" x14ac:dyDescent="0.2">
      <c r="A14" s="20" t="s">
        <v>18</v>
      </c>
      <c r="B14" s="21"/>
      <c r="C14" s="21"/>
      <c r="D14" s="21"/>
      <c r="E14" s="22"/>
      <c r="F14" s="22"/>
      <c r="G14" s="22"/>
    </row>
    <row r="15" spans="1:7" x14ac:dyDescent="0.2">
      <c r="A15" s="25"/>
      <c r="B15" s="21"/>
      <c r="C15" s="21"/>
      <c r="D15" s="21"/>
      <c r="E15" s="22"/>
      <c r="F15" s="22"/>
      <c r="G15" s="22"/>
    </row>
    <row r="16" spans="1:7" ht="10.5" x14ac:dyDescent="0.25">
      <c r="A16" s="18" t="s">
        <v>19</v>
      </c>
      <c r="B16" s="19">
        <f>SUM(B17:B21)</f>
        <v>108098609.81</v>
      </c>
      <c r="C16" s="19">
        <f t="shared" ref="C16:G16" si="1">SUM(C17:C21)</f>
        <v>5245535.2842000006</v>
      </c>
      <c r="D16" s="19">
        <f t="shared" si="1"/>
        <v>113344145.0942</v>
      </c>
      <c r="E16" s="19">
        <f t="shared" si="1"/>
        <v>25594823.966400001</v>
      </c>
      <c r="F16" s="19">
        <f t="shared" si="1"/>
        <v>25528501.533600003</v>
      </c>
      <c r="G16" s="19">
        <f t="shared" si="1"/>
        <v>87749321.127800003</v>
      </c>
    </row>
    <row r="17" spans="1:7" x14ac:dyDescent="0.2">
      <c r="A17" s="20" t="s">
        <v>20</v>
      </c>
      <c r="B17" s="21"/>
      <c r="C17" s="21"/>
      <c r="D17" s="21"/>
      <c r="E17" s="22"/>
      <c r="F17" s="22"/>
      <c r="G17" s="22"/>
    </row>
    <row r="18" spans="1:7" x14ac:dyDescent="0.2">
      <c r="A18" s="20" t="s">
        <v>21</v>
      </c>
      <c r="B18" s="21"/>
      <c r="C18" s="21"/>
      <c r="D18" s="21"/>
      <c r="E18" s="22"/>
      <c r="F18" s="22"/>
      <c r="G18" s="22"/>
    </row>
    <row r="19" spans="1:7" x14ac:dyDescent="0.2">
      <c r="A19" s="20" t="s">
        <v>22</v>
      </c>
      <c r="B19" s="21"/>
      <c r="C19" s="21"/>
      <c r="D19" s="21"/>
      <c r="E19" s="22"/>
      <c r="F19" s="22"/>
      <c r="G19" s="22"/>
    </row>
    <row r="20" spans="1:7" x14ac:dyDescent="0.2">
      <c r="A20" s="20" t="s">
        <v>23</v>
      </c>
      <c r="B20" s="21"/>
      <c r="C20" s="21"/>
      <c r="D20" s="23"/>
      <c r="E20" s="22"/>
      <c r="F20" s="22"/>
      <c r="G20" s="22"/>
    </row>
    <row r="21" spans="1:7" x14ac:dyDescent="0.2">
      <c r="A21" s="20" t="s">
        <v>24</v>
      </c>
      <c r="B21" s="23">
        <v>108098609.81</v>
      </c>
      <c r="C21" s="24">
        <f>9713954.23*0.54</f>
        <v>5245535.2842000006</v>
      </c>
      <c r="D21" s="23">
        <f>+B21+C21</f>
        <v>113344145.0942</v>
      </c>
      <c r="E21" s="22">
        <f>47397822.16*0.54</f>
        <v>25594823.966400001</v>
      </c>
      <c r="F21" s="22">
        <f>47275002.84*0.54</f>
        <v>25528501.533600003</v>
      </c>
      <c r="G21" s="22">
        <f>D21-E21</f>
        <v>87749321.127800003</v>
      </c>
    </row>
    <row r="22" spans="1:7" x14ac:dyDescent="0.2">
      <c r="A22" s="20" t="s">
        <v>25</v>
      </c>
      <c r="B22" s="26"/>
      <c r="C22" s="26"/>
      <c r="D22" s="26"/>
      <c r="E22" s="22"/>
      <c r="F22" s="22"/>
      <c r="G22" s="22"/>
    </row>
    <row r="23" spans="1:7" x14ac:dyDescent="0.2">
      <c r="A23" s="20" t="s">
        <v>26</v>
      </c>
      <c r="B23" s="21"/>
      <c r="C23" s="21"/>
      <c r="D23" s="21"/>
      <c r="E23" s="22"/>
      <c r="F23" s="22"/>
      <c r="G23" s="22"/>
    </row>
    <row r="24" spans="1:7" x14ac:dyDescent="0.2">
      <c r="A24" s="25"/>
      <c r="B24" s="21"/>
      <c r="C24" s="21"/>
      <c r="D24" s="21"/>
      <c r="E24" s="22"/>
      <c r="F24" s="22"/>
      <c r="G24" s="22"/>
    </row>
    <row r="25" spans="1:7" ht="10.5" x14ac:dyDescent="0.2">
      <c r="A25" s="18" t="s">
        <v>27</v>
      </c>
      <c r="B25" s="21"/>
      <c r="C25" s="21"/>
      <c r="D25" s="21"/>
      <c r="E25" s="22"/>
      <c r="F25" s="22"/>
      <c r="G25" s="22"/>
    </row>
    <row r="26" spans="1:7" x14ac:dyDescent="0.2">
      <c r="A26" s="20" t="s">
        <v>28</v>
      </c>
      <c r="B26" s="21"/>
      <c r="C26" s="21"/>
      <c r="D26" s="21"/>
      <c r="E26" s="22"/>
      <c r="F26" s="22"/>
      <c r="G26" s="22"/>
    </row>
    <row r="27" spans="1:7" x14ac:dyDescent="0.2">
      <c r="A27" s="20" t="s">
        <v>29</v>
      </c>
      <c r="B27" s="21"/>
      <c r="C27" s="21"/>
      <c r="D27" s="21"/>
      <c r="E27" s="22"/>
      <c r="F27" s="22"/>
      <c r="G27" s="22"/>
    </row>
    <row r="28" spans="1:7" x14ac:dyDescent="0.2">
      <c r="A28" s="20" t="s">
        <v>30</v>
      </c>
      <c r="B28" s="21"/>
      <c r="C28" s="21"/>
      <c r="D28" s="21"/>
      <c r="E28" s="22"/>
      <c r="F28" s="22"/>
      <c r="G28" s="22"/>
    </row>
    <row r="29" spans="1:7" x14ac:dyDescent="0.2">
      <c r="A29" s="20" t="s">
        <v>31</v>
      </c>
      <c r="B29" s="21"/>
      <c r="C29" s="21"/>
      <c r="D29" s="21"/>
      <c r="E29" s="22"/>
      <c r="F29" s="22"/>
      <c r="G29" s="22"/>
    </row>
    <row r="30" spans="1:7" x14ac:dyDescent="0.2">
      <c r="A30" s="20" t="s">
        <v>32</v>
      </c>
      <c r="B30" s="21"/>
      <c r="C30" s="21"/>
      <c r="D30" s="21"/>
      <c r="E30" s="22"/>
      <c r="F30" s="22"/>
      <c r="G30" s="22"/>
    </row>
    <row r="31" spans="1:7" x14ac:dyDescent="0.2">
      <c r="A31" s="20" t="s">
        <v>33</v>
      </c>
      <c r="B31" s="21"/>
      <c r="C31" s="21"/>
      <c r="D31" s="21"/>
      <c r="E31" s="22"/>
      <c r="F31" s="22"/>
      <c r="G31" s="22"/>
    </row>
    <row r="32" spans="1:7" x14ac:dyDescent="0.2">
      <c r="A32" s="20" t="s">
        <v>34</v>
      </c>
      <c r="B32" s="21"/>
      <c r="C32" s="21"/>
      <c r="D32" s="21"/>
      <c r="E32" s="22"/>
      <c r="F32" s="22"/>
      <c r="G32" s="22"/>
    </row>
    <row r="33" spans="1:7" x14ac:dyDescent="0.2">
      <c r="A33" s="20" t="s">
        <v>35</v>
      </c>
      <c r="B33" s="21"/>
      <c r="C33" s="21"/>
      <c r="D33" s="21"/>
      <c r="E33" s="22"/>
      <c r="F33" s="22"/>
      <c r="G33" s="22"/>
    </row>
    <row r="34" spans="1:7" x14ac:dyDescent="0.2">
      <c r="A34" s="20" t="s">
        <v>36</v>
      </c>
      <c r="B34" s="21"/>
      <c r="C34" s="21"/>
      <c r="D34" s="21"/>
      <c r="E34" s="22"/>
      <c r="F34" s="22"/>
      <c r="G34" s="22"/>
    </row>
    <row r="35" spans="1:7" x14ac:dyDescent="0.2">
      <c r="A35" s="25"/>
      <c r="B35" s="21"/>
      <c r="C35" s="21"/>
      <c r="D35" s="21"/>
      <c r="E35" s="22"/>
      <c r="F35" s="22"/>
      <c r="G35" s="22"/>
    </row>
    <row r="36" spans="1:7" ht="10.5" x14ac:dyDescent="0.2">
      <c r="A36" s="18" t="s">
        <v>37</v>
      </c>
      <c r="B36" s="21"/>
      <c r="C36" s="21"/>
      <c r="D36" s="21"/>
      <c r="E36" s="22"/>
      <c r="F36" s="22"/>
      <c r="G36" s="22"/>
    </row>
    <row r="37" spans="1:7" x14ac:dyDescent="0.2">
      <c r="A37" s="20" t="s">
        <v>38</v>
      </c>
      <c r="B37" s="21"/>
      <c r="C37" s="21"/>
      <c r="D37" s="21"/>
      <c r="E37" s="22"/>
      <c r="F37" s="22"/>
      <c r="G37" s="22"/>
    </row>
    <row r="38" spans="1:7" ht="20" x14ac:dyDescent="0.2">
      <c r="A38" s="20" t="s">
        <v>39</v>
      </c>
      <c r="B38" s="21"/>
      <c r="C38" s="21"/>
      <c r="D38" s="21"/>
      <c r="E38" s="22"/>
      <c r="F38" s="22"/>
      <c r="G38" s="22"/>
    </row>
    <row r="39" spans="1:7" x14ac:dyDescent="0.2">
      <c r="A39" s="20" t="s">
        <v>40</v>
      </c>
      <c r="B39" s="21"/>
      <c r="C39" s="21"/>
      <c r="D39" s="21"/>
      <c r="E39" s="22"/>
      <c r="F39" s="22"/>
      <c r="G39" s="22"/>
    </row>
    <row r="40" spans="1:7" x14ac:dyDescent="0.2">
      <c r="A40" s="20" t="s">
        <v>41</v>
      </c>
      <c r="B40" s="21"/>
      <c r="C40" s="21"/>
      <c r="D40" s="21"/>
      <c r="E40" s="22"/>
      <c r="F40" s="22"/>
      <c r="G40" s="22"/>
    </row>
    <row r="41" spans="1:7" x14ac:dyDescent="0.2">
      <c r="A41" s="25"/>
      <c r="B41" s="21"/>
      <c r="C41" s="21"/>
      <c r="D41" s="21"/>
      <c r="E41" s="22"/>
      <c r="F41" s="22"/>
      <c r="G41" s="22"/>
    </row>
    <row r="42" spans="1:7" ht="10.5" x14ac:dyDescent="0.25">
      <c r="A42" s="27" t="s">
        <v>42</v>
      </c>
      <c r="B42" s="28">
        <f>B6+B16</f>
        <v>109455862.51000001</v>
      </c>
      <c r="C42" s="28">
        <f t="shared" ref="C42:F42" si="2">C6+C16</f>
        <v>9713954.2300000004</v>
      </c>
      <c r="D42" s="28">
        <f t="shared" si="2"/>
        <v>119169816.73999999</v>
      </c>
      <c r="E42" s="28">
        <f t="shared" si="2"/>
        <v>47397822.159999996</v>
      </c>
      <c r="F42" s="28">
        <f t="shared" si="2"/>
        <v>47275002.840000004</v>
      </c>
      <c r="G42" s="28">
        <f>G6+G16</f>
        <v>71771994.580000013</v>
      </c>
    </row>
    <row r="44" spans="1:7" x14ac:dyDescent="0.2">
      <c r="A44" s="4" t="s">
        <v>43</v>
      </c>
    </row>
    <row r="50" spans="1:7" ht="11.25" customHeight="1" x14ac:dyDescent="0.2">
      <c r="A50" s="29" t="s">
        <v>44</v>
      </c>
      <c r="E50" s="30" t="s">
        <v>45</v>
      </c>
      <c r="F50" s="30"/>
      <c r="G50" s="30"/>
    </row>
    <row r="51" spans="1:7" ht="11.25" customHeight="1" x14ac:dyDescent="0.2">
      <c r="A51" s="29" t="s">
        <v>46</v>
      </c>
      <c r="E51" s="31" t="s">
        <v>47</v>
      </c>
      <c r="F51" s="31"/>
      <c r="G51" s="31"/>
    </row>
    <row r="52" spans="1:7" x14ac:dyDescent="0.2">
      <c r="E52" s="31"/>
      <c r="F52" s="31"/>
      <c r="G52" s="31"/>
    </row>
  </sheetData>
  <sheetProtection formatCells="0" formatColumns="0" formatRows="0" autoFilter="0"/>
  <mergeCells count="4">
    <mergeCell ref="A1:G1"/>
    <mergeCell ref="G2:G3"/>
    <mergeCell ref="E50:G50"/>
    <mergeCell ref="E51:G52"/>
  </mergeCells>
  <printOptions horizontalCentered="1"/>
  <pageMargins left="0.70866141732283472" right="0.70866141732283472" top="0.55118110236220474" bottom="0.55118110236220474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2023-07-17T16:00:28Z</dcterms:created>
  <dcterms:modified xsi:type="dcterms:W3CDTF">2023-07-17T16:01:19Z</dcterms:modified>
</cp:coreProperties>
</file>