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CUADERNILLOS SEPTIEMBRE 2023\"/>
    </mc:Choice>
  </mc:AlternateContent>
  <xr:revisionPtr revIDLastSave="0" documentId="13_ncr:1_{9675C67C-D910-4390-90EC-4DEAC023B787}" xr6:coauthVersionLast="36" xr6:coauthVersionMax="36" xr10:uidLastSave="{00000000-0000-0000-0000-000000000000}"/>
  <bookViews>
    <workbookView xWindow="0" yWindow="0" windowWidth="23040" windowHeight="9525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39" i="64" l="1"/>
  <c r="C30" i="64"/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7" i="64" l="1"/>
  <c r="C15" i="63"/>
  <c r="C7" i="63"/>
  <c r="C20" i="63" s="1"/>
  <c r="H2" i="65" l="1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<sst xmlns="http://schemas.openxmlformats.org/spreadsheetml/2006/main" count="772" uniqueCount="551">
  <si>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</si>
  <si>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</si>
  <si>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</si>
  <si>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</si>
  <si>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</si>
  <si>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</si>
  <si>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</si>
  <si>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</si>
  <si>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</si>
  <si>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</si>
  <si>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</si>
  <si>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</si>
  <si>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</si>
  <si>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</si>
  <si>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</si>
  <si>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</si>
  <si>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</si>
  <si>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</si>
  <si>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</si>
  <si>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</si>
  <si>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</si>
  <si>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</si>
  <si>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</si>
  <si>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</si>
  <si>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</si>
  <si>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</si>
  <si>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</si>
  <si>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</si>
  <si>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</si>
  <si>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</si>
  <si>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</si>
  <si>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</si>
  <si>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</si>
  <si>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</si>
  <si>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</si>
  <si>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</si>
  <si>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</si>
  <si>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</si>
  <si>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</si>
  <si>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</si>
  <si>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</si>
  <si>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</si>
  <si>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</si>
  <si>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</si>
  <si>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</si>
  <si>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</si>
  <si>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</si>
  <si>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</si>
  <si>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</si>
  <si>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</si>
  <si>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</si>
  <si>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</si>
  <si>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</si>
  <si>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</si>
  <si>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</si>
  <si>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</si>
  <si>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</si>
  <si>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</si>
  <si>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</si>
  <si>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</si>
  <si>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</si>
  <si>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</si>
  <si>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</si>
  <si>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</si>
  <si>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</si>
  <si>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</si>
  <si>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</si>
  <si>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</si>
  <si>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</si>
  <si>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</si>
  <si>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</si>
  <si>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</si>
  <si>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</si>
  <si>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</si>
  <si>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</si>
  <si>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</si>
  <si>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</si>
  <si>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</si>
  <si>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</si>
  <si>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</si>
  <si>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</si>
  <si>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</si>
  <si>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</si>
  <si>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</si>
  <si>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</si>
  <si>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</si>
  <si>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</si>
  <si>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</si>
  <si>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</si>
  <si>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</si>
  <si>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</si>
  <si>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</si>
  <si>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</si>
  <si>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</si>
  <si>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</si>
  <si>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</si>
  <si>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</si>
  <si>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</si>
  <si>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</si>
  <si>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</si>
  <si>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</si>
  <si>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</si>
  <si>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</si>
  <si>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</si>
  <si>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</si>
  <si>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</si>
  <si>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</si>
  <si>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</si>
  <si>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</si>
  <si>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</si>
  <si>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</si>
  <si>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</si>
  <si>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</si>
  <si>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</si>
  <si>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</si>
  <si>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</si>
  <si>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</si>
  <si>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</si>
  <si>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</si>
  <si>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</si>
  <si>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</si>
  <si>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</si>
  <si>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</si>
  <si>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</si>
  <si>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</si>
  <si>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</si>
  <si>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</si>
  <si>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</si>
  <si>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</si>
  <si>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</si>
  <si>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</si>
  <si>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</si>
  <si>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</si>
  <si>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</si>
  <si>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</si>
  <si>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</si>
  <si>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</si>
  <si>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</si>
  <si>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</si>
  <si>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</si>
  <si>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</si>
  <si>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</si>
  <si>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</si>
  <si>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</si>
  <si>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</si>
  <si>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</si>
  <si>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</si>
  <si>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</si>
  <si>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</si>
  <si>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</si>
  <si>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</si>
  <si>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</si>
  <si>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</si>
  <si>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</si>
  <si>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</si>
  <si>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</si>
  <si>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</si>
  <si>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</si>
  <si>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</si>
  <si>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</si>
  <si>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</si>
  <si>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</si>
  <si>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</si>
  <si>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</si>
  <si>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</si>
  <si>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</si>
  <si>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</si>
  <si>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</si>
  <si>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</si>
  <si>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</si>
  <si>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</si>
  <si>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</si>
  <si>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</si>
  <si>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</si>
  <si>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</si>
  <si>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</si>
  <si>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</si>
  <si>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</si>
  <si>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</si>
  <si>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</si>
  <si>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</si>
  <si>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</si>
  <si>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</si>
  <si>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</si>
  <si>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</si>
  <si>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</si>
  <si>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</si>
  <si>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</si>
  <si>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</si>
  <si>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</si>
  <si>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</si>
  <si>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</si>
  <si>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</si>
  <si>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</si>
  <si>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</si>
  <si>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</si>
  <si>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</si>
  <si>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</si>
  <si>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</si>
  <si>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</si>
  <si>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</si>
  <si>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</si>
  <si>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</si>
  <si>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</si>
  <si>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</si>
  <si>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</si>
  <si>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</si>
  <si>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</si>
  <si>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</si>
  <si>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</si>
  <si>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</si>
  <si>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</si>
  <si>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</si>
  <si>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</si>
  <si>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</si>
  <si>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</si>
  <si>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</si>
  <si>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</si>
  <si>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</si>
  <si>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</si>
  <si>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</si>
  <si>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</si>
  <si>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</si>
  <si>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</si>
  <si>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</si>
  <si>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</si>
  <si>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</si>
  <si>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</si>
  <si>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</si>
  <si>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</si>
  <si>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</si>
  <si>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</si>
  <si>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</si>
  <si>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</si>
  <si>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</si>
  <si>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</si>
  <si>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</si>
  <si>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</si>
  <si>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</si>
  <si>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</si>
  <si>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</si>
  <si>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</si>
  <si>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</si>
  <si>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</si>
  <si>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</si>
  <si>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</si>
  <si>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</si>
  <si>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</si>
  <si>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</si>
  <si>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</si>
  <si>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</si>
  <si>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</si>
  <si>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</si>
  <si>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</si>
  <si>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</si>
  <si>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</si>
  <si>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</si>
  <si>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</si>
  <si>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</si>
  <si>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</si>
  <si>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</si>
  <si>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</si>
  <si>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</si>
  <si>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</si>
  <si>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</si>
  <si>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</si>
  <si>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</si>
  <si>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</si>
  <si>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</si>
  <si>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</si>
  <si>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</si>
  <si>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</si>
  <si>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</si>
  <si>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</si>
  <si>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</si>
  <si>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</si>
  <si>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</si>
  <si>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</si>
  <si>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</si>
  <si>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</si>
  <si>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</si>
  <si>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</si>
  <si>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</si>
  <si>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</si>
  <si>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</si>
  <si>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</si>
  <si>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</si>
  <si>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</si>
  <si>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</si>
  <si>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</si>
  <si>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</si>
  <si>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</si>
  <si>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</si>
  <si>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</si>
  <si>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</si>
  <si>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</si>
  <si>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</si>
  <si>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</si>
  <si>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</si>
  <si>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</si>
  <si>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</si>
  <si>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</si>
  <si>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</si>
  <si>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</si>
  <si>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</si>
  <si>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</si>
  <si>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</si>
  <si>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</si>
  <si>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</si>
  <si>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</si>
  <si>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</si>
  <si>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</si>
  <si>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</si>
  <si>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</si>
  <si>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</si>
  <si>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</si>
  <si>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</si>
  <si>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</si>
  <si>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</si>
  <si>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</si>
  <si>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</si>
  <si>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</si>
  <si>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</si>
  <si>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</si>
  <si>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</si>
  <si>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</si>
  <si>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</si>
  <si>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</si>
  <si>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</si>
  <si>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</si>
  <si>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</si>
  <si>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</si>
  <si>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</si>
  <si>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</si>
  <si>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</si>
  <si>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</si>
  <si>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</si>
  <si>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</si>
  <si>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</si>
  <si>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</si>
  <si>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</si>
  <si>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</si>
  <si>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</si>
  <si>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</si>
  <si>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</si>
  <si>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</si>
  <si>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</si>
  <si>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</si>
  <si>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</si>
  <si>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</si>
  <si>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</si>
  <si>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</si>
  <si>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</si>
  <si>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</si>
  <si>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</si>
  <si>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</si>
  <si>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</si>
  <si>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</si>
  <si>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</si>
  <si>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</si>
  <si>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</si>
  <si>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</si>
  <si>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</si>
  <si>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</si>
  <si>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</si>
  <si>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</si>
  <si>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</si>
  <si>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</si>
  <si>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</si>
  <si>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</si>
  <si>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</si>
  <si>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</si>
  <si>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</si>
  <si>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</si>
  <si>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</si>
  <si>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</si>
  <si>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</si>
  <si>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</si>
  <si>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</si>
  <si>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</si>
  <si>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</si>
  <si>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</si>
  <si>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</si>
  <si>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</si>
  <si>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</si>
  <si>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</si>
  <si>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</si>
  <si>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</si>
  <si>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</si>
  <si>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</si>
  <si>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</si>
  <si>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</si>
  <si>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</si>
  <si>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</si>
  <si>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</si>
  <si>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</si>
  <si>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</si>
  <si>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</si>
  <si>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</si>
  <si>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</si>
  <si>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</si>
  <si>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</si>
  <si>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</si>
  <si>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</si>
  <si>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</si>
  <si>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</si>
  <si>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</si>
  <si>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</si>
  <si>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</si>
  <si>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</si>
  <si>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</si>
  <si>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</si>
  <si>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</si>
  <si>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</si>
  <si>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</si>
  <si>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</si>
  <si>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</si>
  <si>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</si>
  <si>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</si>
  <si>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</si>
  <si>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</si>
  <si>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</si>
  <si>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</si>
  <si>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</si>
  <si>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</si>
  <si>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</si>
  <si>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</si>
  <si>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</si>
  <si>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</si>
  <si>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</si>
  <si>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</si>
  <si>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</si>
  <si>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</si>
  <si>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</si>
  <si>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</si>
  <si>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</si>
  <si>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</si>
  <si>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</si>
  <si>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</si>
  <si>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</si>
  <si>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</si>
  <si>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</si>
  <si>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</si>
  <si>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</si>
  <si>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</si>
  <si>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</si>
  <si>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</si>
  <si>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</si>
  <si>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</si>
  <si>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</si>
  <si>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</si>
  <si>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</si>
  <si>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</si>
  <si>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</si>
  <si>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</si>
  <si>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</si>
  <si>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</si>
  <si>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</si>
  <si>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</si>
  <si>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</si>
  <si>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</si>
  <si>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</si>
  <si>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</si>
  <si>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</si>
  <si>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</si>
  <si>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</si>
  <si>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</si>
  <si>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</si>
  <si>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</si>
  <si>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</si>
  <si>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</si>
  <si>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</si>
  <si>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</si>
  <si>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</si>
  <si>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</si>
  <si>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</si>
  <si>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</si>
  <si>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</si>
  <si>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</si>
  <si>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</si>
  <si>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</si>
  <si>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</si>
  <si>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</si>
  <si>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</si>
  <si>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</si>
  <si>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</si>
  <si>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</si>
  <si>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</si>
  <si>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</si>
  <si>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</si>
  <si>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</si>
  <si>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</si>
  <si>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</si>
  <si>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</si>
  <si>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</si>
  <si>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</si>
  <si>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</si>
  <si>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</si>
  <si>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</si>
  <si>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</si>
  <si>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</si>
  <si>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</si>
  <si>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</si>
  <si>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</si>
  <si>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</si>
  <si>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</si>
  <si>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</si>
  <si>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</si>
  <si>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</si>
  <si>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</si>
  <si>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</si>
  <si>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</si>
  <si>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</si>
  <si>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</si>
  <si>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</si>
  <si>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</si>
  <si>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</si>
  <si>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</si>
  <si>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</si>
  <si>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</si>
  <si>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</si>
  <si>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</si>
  <si>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</si>
  <si>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</si>
  <si>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</si>
  <si>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</si>
  <si>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</si>
  <si>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</si>
  <si>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</si>
  <si>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</si>
  <si>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</si>
  <si>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</si>
  <si>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</si>
  <si>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</si>
  <si>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</si>
  <si>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</si>
  <si>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</si>
  <si>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</si>
  <si>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</si>
  <si>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</si>
  <si>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</si>
  <si>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</si>
  <si>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</si>
  <si>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</si>
  <si>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</si>
  <si>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DEL NORTE DE GUANAJUATO</t>
  </si>
  <si>
    <t>Correspondiente del 1 de Enero al 30 de Septiembre de 2023</t>
  </si>
  <si>
    <t xml:space="preserve">                               M. en C.  Andrés Salvador Casillas Barajas</t>
  </si>
  <si>
    <t>Encargado de Rectoría de la Universidad Tecnológica del Norte de Guanajuato</t>
  </si>
  <si>
    <t>MAE. Loth Mariano Pérez Camacho</t>
  </si>
  <si>
    <t>Encargado de la Dirección de Administracion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</si>
</sst>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distributed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G38" sqref="G3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545</v>
      </c>
      <c r="B1" s="104"/>
      <c r="C1" s="15"/>
      <c r="D1" s="12" t="s">
        <v>529</v>
      </c>
      <c r="E1" s="13">
        <v>2023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546</v>
      </c>
      <c r="B3" s="106"/>
      <c r="C3" s="15"/>
      <c r="D3" s="12" t="s">
        <v>531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3" t="s">
        <v>40</v>
      </c>
      <c r="B34" s="44" t="s">
        <v>35</v>
      </c>
    </row>
    <row r="35" spans="1:5" x14ac:dyDescent="0.2">
      <c r="A35" s="43" t="s">
        <v>41</v>
      </c>
      <c r="B35" s="44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44" t="s">
        <v>31</v>
      </c>
    </row>
    <row r="39" spans="1:5" x14ac:dyDescent="0.2">
      <c r="A39" s="4"/>
      <c r="B39" s="44" t="s">
        <v>32</v>
      </c>
    </row>
    <row r="40" spans="1:5" ht="12" thickBot="1" x14ac:dyDescent="0.25">
      <c r="A40" s="8"/>
      <c r="B40" s="9"/>
    </row>
    <row r="47" spans="1:5" ht="15" x14ac:dyDescent="0.25">
      <c r="A47" s="99" t="s">
        <v>547</v>
      </c>
      <c r="B47"/>
      <c r="C47" s="128" t="s">
        <v>549</v>
      </c>
      <c r="D47" s="128"/>
      <c r="E47" s="128"/>
    </row>
    <row r="48" spans="1:5" ht="15" x14ac:dyDescent="0.25">
      <c r="A48" s="99" t="s">
        <v>548</v>
      </c>
      <c r="B48"/>
      <c r="C48" s="129" t="s">
        <v>550</v>
      </c>
      <c r="D48" s="129"/>
      <c r="E48" s="129"/>
    </row>
    <row r="49" spans="3:5" x14ac:dyDescent="0.2">
      <c r="C49" s="129"/>
      <c r="D49" s="129"/>
      <c r="E49" s="129"/>
    </row>
    <row r="50" spans="3:5" x14ac:dyDescent="0.2">
      <c r="C50" s="129"/>
      <c r="D50" s="129"/>
      <c r="E50" s="129"/>
    </row>
  </sheetData>
  <sheetProtection formatCells="0" formatColumns="0" formatRows="0" autoFilter="0" pivotTables="0"/>
  <mergeCells count="5">
    <mergeCell ref="A1:B1"/>
    <mergeCell ref="A2:B2"/>
    <mergeCell ref="A3:B3"/>
    <mergeCell ref="C47:E47"/>
    <mergeCell ref="C48:E50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545</v>
      </c>
      <c r="B1" s="108"/>
      <c r="C1" s="108"/>
      <c r="D1" s="108"/>
      <c r="E1" s="108"/>
      <c r="F1" s="108"/>
      <c r="G1" s="12" t="s">
        <v>529</v>
      </c>
      <c r="H1" s="23">
        <v>2023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7" t="s">
        <v>546</v>
      </c>
      <c r="B3" s="108"/>
      <c r="C3" s="108"/>
      <c r="D3" s="108"/>
      <c r="E3" s="108"/>
      <c r="F3" s="108"/>
      <c r="G3" s="12" t="s">
        <v>535</v>
      </c>
      <c r="H3" s="23">
        <v>3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2022</v>
      </c>
      <c r="E14" s="19">
        <v>2021</v>
      </c>
      <c r="F14" s="19">
        <v>2020</v>
      </c>
      <c r="G14" s="19">
        <v>2019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1581789.27</v>
      </c>
      <c r="D20" s="22">
        <v>1581789.27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48000</v>
      </c>
      <c r="D21" s="22">
        <v>48000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102295.03</v>
      </c>
      <c r="D24" s="22">
        <v>102295.03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98157471.320000008</v>
      </c>
      <c r="D54" s="22">
        <f>SUM(D55:D61)</f>
        <v>0</v>
      </c>
      <c r="E54" s="22">
        <f>SUM(E55:E61)</f>
        <v>65399.92</v>
      </c>
    </row>
    <row r="55" spans="1:9" x14ac:dyDescent="0.2">
      <c r="A55" s="20">
        <v>1231</v>
      </c>
      <c r="B55" s="18" t="s">
        <v>165</v>
      </c>
      <c r="C55" s="22">
        <v>14916639.51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59917231.060000002</v>
      </c>
      <c r="D57" s="22">
        <v>0</v>
      </c>
      <c r="E57" s="22">
        <v>65399.92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23323600.75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79301203.260000005</v>
      </c>
      <c r="D62" s="22">
        <f t="shared" ref="D62:E62" si="0">SUM(D63:D70)</f>
        <v>0</v>
      </c>
      <c r="E62" s="22">
        <f t="shared" si="0"/>
        <v>65554058.379999995</v>
      </c>
    </row>
    <row r="63" spans="1:9" x14ac:dyDescent="0.2">
      <c r="A63" s="20">
        <v>1241</v>
      </c>
      <c r="B63" s="18" t="s">
        <v>173</v>
      </c>
      <c r="C63" s="22">
        <v>36340505.219999999</v>
      </c>
      <c r="D63" s="22">
        <v>0</v>
      </c>
      <c r="E63" s="22">
        <v>31800544.649999999</v>
      </c>
    </row>
    <row r="64" spans="1:9" x14ac:dyDescent="0.2">
      <c r="A64" s="20">
        <v>1242</v>
      </c>
      <c r="B64" s="18" t="s">
        <v>174</v>
      </c>
      <c r="C64" s="22">
        <v>2502122.8199999998</v>
      </c>
      <c r="D64" s="22">
        <v>0</v>
      </c>
      <c r="E64" s="22">
        <v>1556557.5</v>
      </c>
    </row>
    <row r="65" spans="1:9" x14ac:dyDescent="0.2">
      <c r="A65" s="20">
        <v>1243</v>
      </c>
      <c r="B65" s="18" t="s">
        <v>175</v>
      </c>
      <c r="C65" s="22">
        <v>1274808.42</v>
      </c>
      <c r="D65" s="22">
        <v>0</v>
      </c>
      <c r="E65" s="22">
        <v>1166317.98</v>
      </c>
    </row>
    <row r="66" spans="1:9" x14ac:dyDescent="0.2">
      <c r="A66" s="20">
        <v>1244</v>
      </c>
      <c r="B66" s="18" t="s">
        <v>176</v>
      </c>
      <c r="C66" s="22">
        <v>10376403.710000001</v>
      </c>
      <c r="D66" s="22">
        <v>0</v>
      </c>
      <c r="E66" s="22">
        <v>10108574.210000001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28222373.199999999</v>
      </c>
      <c r="D68" s="22">
        <v>0</v>
      </c>
      <c r="E68" s="22">
        <v>20922064.039999999</v>
      </c>
    </row>
    <row r="69" spans="1:9" x14ac:dyDescent="0.2">
      <c r="A69" s="20">
        <v>1247</v>
      </c>
      <c r="B69" s="18" t="s">
        <v>179</v>
      </c>
      <c r="C69" s="22">
        <v>584989.89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36550</v>
      </c>
    </row>
    <row r="97" spans="1:8" x14ac:dyDescent="0.2">
      <c r="A97" s="20">
        <v>1191</v>
      </c>
      <c r="B97" s="18" t="s">
        <v>519</v>
      </c>
      <c r="C97" s="22">
        <v>36550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11239512.710000001</v>
      </c>
      <c r="D110" s="22">
        <f>SUM(D111:D119)</f>
        <v>11239512.710000001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7565104.7800000003</v>
      </c>
      <c r="D111" s="22">
        <f>C111</f>
        <v>7565104.7800000003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1422796.94</v>
      </c>
      <c r="D117" s="22">
        <f t="shared" si="1"/>
        <v>1422796.94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2251610.9900000002</v>
      </c>
      <c r="D119" s="22">
        <f t="shared" si="1"/>
        <v>2251610.9900000002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25600</v>
      </c>
    </row>
    <row r="128" spans="1:8" x14ac:dyDescent="0.2">
      <c r="A128" s="20">
        <v>2161</v>
      </c>
      <c r="B128" s="18" t="s">
        <v>220</v>
      </c>
      <c r="C128" s="22">
        <v>25600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545</v>
      </c>
      <c r="B1" s="105"/>
      <c r="C1" s="105"/>
      <c r="D1" s="12" t="s">
        <v>529</v>
      </c>
      <c r="E1" s="23">
        <v>2023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5" t="s">
        <v>546</v>
      </c>
      <c r="B3" s="105"/>
      <c r="C3" s="105"/>
      <c r="D3" s="12" t="s">
        <v>535</v>
      </c>
      <c r="E3" s="23">
        <v>3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11627500.5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11627500.5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11627500.5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76342565.210000008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37068145.289999999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37068145.289999999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39274419.920000002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39274419.920000002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1998160.5099999998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1298399.1599999999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1298399.1599999999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699761.35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699761.35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73274100.62999998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70268290.539999992</v>
      </c>
      <c r="D100" s="55">
        <f>C100/$C$99</f>
        <v>0.95897854679680172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56406994.799999997</v>
      </c>
      <c r="D101" s="55">
        <f t="shared" ref="D101:D164" si="0">C101/$C$99</f>
        <v>0.76980808109578858</v>
      </c>
      <c r="E101" s="54"/>
    </row>
    <row r="102" spans="1:5" x14ac:dyDescent="0.2">
      <c r="A102" s="52">
        <v>5111</v>
      </c>
      <c r="B102" s="49" t="s">
        <v>297</v>
      </c>
      <c r="C102" s="53">
        <v>11461161.630000001</v>
      </c>
      <c r="D102" s="55">
        <f t="shared" si="0"/>
        <v>0.1564149069242558</v>
      </c>
      <c r="E102" s="54"/>
    </row>
    <row r="103" spans="1:5" x14ac:dyDescent="0.2">
      <c r="A103" s="52">
        <v>5112</v>
      </c>
      <c r="B103" s="49" t="s">
        <v>298</v>
      </c>
      <c r="C103" s="53">
        <v>16837918.870000001</v>
      </c>
      <c r="D103" s="55">
        <f t="shared" si="0"/>
        <v>0.22979359316907397</v>
      </c>
      <c r="E103" s="54"/>
    </row>
    <row r="104" spans="1:5" x14ac:dyDescent="0.2">
      <c r="A104" s="52">
        <v>5113</v>
      </c>
      <c r="B104" s="49" t="s">
        <v>299</v>
      </c>
      <c r="C104" s="53">
        <v>2976032.24</v>
      </c>
      <c r="D104" s="55">
        <f t="shared" si="0"/>
        <v>4.061506336362386E-2</v>
      </c>
      <c r="E104" s="54"/>
    </row>
    <row r="105" spans="1:5" x14ac:dyDescent="0.2">
      <c r="A105" s="52">
        <v>5114</v>
      </c>
      <c r="B105" s="49" t="s">
        <v>300</v>
      </c>
      <c r="C105" s="53">
        <v>11125916.9</v>
      </c>
      <c r="D105" s="55">
        <f t="shared" si="0"/>
        <v>0.15183969239255068</v>
      </c>
      <c r="E105" s="54"/>
    </row>
    <row r="106" spans="1:5" x14ac:dyDescent="0.2">
      <c r="A106" s="52">
        <v>5115</v>
      </c>
      <c r="B106" s="49" t="s">
        <v>301</v>
      </c>
      <c r="C106" s="53">
        <v>13252020.619999999</v>
      </c>
      <c r="D106" s="55">
        <f t="shared" si="0"/>
        <v>0.18085545241853626</v>
      </c>
      <c r="E106" s="54"/>
    </row>
    <row r="107" spans="1:5" x14ac:dyDescent="0.2">
      <c r="A107" s="52">
        <v>5116</v>
      </c>
      <c r="B107" s="49" t="s">
        <v>302</v>
      </c>
      <c r="C107" s="53">
        <v>753944.54</v>
      </c>
      <c r="D107" s="55">
        <f t="shared" si="0"/>
        <v>1.0289372827748076E-2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1016559.85</v>
      </c>
      <c r="D108" s="55">
        <f t="shared" si="0"/>
        <v>1.3873385565428539E-2</v>
      </c>
      <c r="E108" s="54"/>
    </row>
    <row r="109" spans="1:5" x14ac:dyDescent="0.2">
      <c r="A109" s="52">
        <v>5121</v>
      </c>
      <c r="B109" s="49" t="s">
        <v>304</v>
      </c>
      <c r="C109" s="53">
        <v>293343.5</v>
      </c>
      <c r="D109" s="55">
        <f t="shared" si="0"/>
        <v>4.0033722349080451E-3</v>
      </c>
      <c r="E109" s="54"/>
    </row>
    <row r="110" spans="1:5" x14ac:dyDescent="0.2">
      <c r="A110" s="52">
        <v>5122</v>
      </c>
      <c r="B110" s="49" t="s">
        <v>305</v>
      </c>
      <c r="C110" s="53">
        <v>44974.38</v>
      </c>
      <c r="D110" s="55">
        <f t="shared" si="0"/>
        <v>6.1378276380490333E-4</v>
      </c>
      <c r="E110" s="54"/>
    </row>
    <row r="111" spans="1:5" x14ac:dyDescent="0.2">
      <c r="A111" s="52">
        <v>5123</v>
      </c>
      <c r="B111" s="49" t="s">
        <v>306</v>
      </c>
      <c r="C111" s="53">
        <v>7460</v>
      </c>
      <c r="D111" s="55">
        <f t="shared" si="0"/>
        <v>1.0180950616739084E-4</v>
      </c>
      <c r="E111" s="54"/>
    </row>
    <row r="112" spans="1:5" x14ac:dyDescent="0.2">
      <c r="A112" s="52">
        <v>5124</v>
      </c>
      <c r="B112" s="49" t="s">
        <v>307</v>
      </c>
      <c r="C112" s="53">
        <v>59498.98</v>
      </c>
      <c r="D112" s="55">
        <f t="shared" si="0"/>
        <v>8.1200559936507567E-4</v>
      </c>
      <c r="E112" s="54"/>
    </row>
    <row r="113" spans="1:5" x14ac:dyDescent="0.2">
      <c r="A113" s="52">
        <v>5125</v>
      </c>
      <c r="B113" s="49" t="s">
        <v>308</v>
      </c>
      <c r="C113" s="53">
        <v>47633.03</v>
      </c>
      <c r="D113" s="55">
        <f t="shared" si="0"/>
        <v>6.5006638894859418E-4</v>
      </c>
      <c r="E113" s="54"/>
    </row>
    <row r="114" spans="1:5" x14ac:dyDescent="0.2">
      <c r="A114" s="52">
        <v>5126</v>
      </c>
      <c r="B114" s="49" t="s">
        <v>309</v>
      </c>
      <c r="C114" s="53">
        <v>493417.57</v>
      </c>
      <c r="D114" s="55">
        <f t="shared" si="0"/>
        <v>6.7338604739965151E-3</v>
      </c>
      <c r="E114" s="54"/>
    </row>
    <row r="115" spans="1:5" x14ac:dyDescent="0.2">
      <c r="A115" s="52">
        <v>5127</v>
      </c>
      <c r="B115" s="49" t="s">
        <v>310</v>
      </c>
      <c r="C115" s="53">
        <v>21130.12</v>
      </c>
      <c r="D115" s="55">
        <f t="shared" si="0"/>
        <v>2.8837092258146227E-4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49102.27</v>
      </c>
      <c r="D117" s="55">
        <f t="shared" si="0"/>
        <v>6.7011767565655362E-4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12844735.889999999</v>
      </c>
      <c r="D118" s="55">
        <f t="shared" si="0"/>
        <v>0.17529708013558462</v>
      </c>
      <c r="E118" s="54"/>
    </row>
    <row r="119" spans="1:5" x14ac:dyDescent="0.2">
      <c r="A119" s="52">
        <v>5131</v>
      </c>
      <c r="B119" s="49" t="s">
        <v>314</v>
      </c>
      <c r="C119" s="53">
        <v>2335171.92</v>
      </c>
      <c r="D119" s="55">
        <f t="shared" si="0"/>
        <v>3.1868994636884439E-2</v>
      </c>
      <c r="E119" s="54"/>
    </row>
    <row r="120" spans="1:5" x14ac:dyDescent="0.2">
      <c r="A120" s="52">
        <v>5132</v>
      </c>
      <c r="B120" s="49" t="s">
        <v>315</v>
      </c>
      <c r="C120" s="53">
        <v>63668.639999999999</v>
      </c>
      <c r="D120" s="55">
        <f t="shared" si="0"/>
        <v>8.6891056256694201E-4</v>
      </c>
      <c r="E120" s="54"/>
    </row>
    <row r="121" spans="1:5" x14ac:dyDescent="0.2">
      <c r="A121" s="52">
        <v>5133</v>
      </c>
      <c r="B121" s="49" t="s">
        <v>316</v>
      </c>
      <c r="C121" s="53">
        <v>3502064.46</v>
      </c>
      <c r="D121" s="55">
        <f t="shared" si="0"/>
        <v>4.7794028584312372E-2</v>
      </c>
      <c r="E121" s="54"/>
    </row>
    <row r="122" spans="1:5" x14ac:dyDescent="0.2">
      <c r="A122" s="52">
        <v>5134</v>
      </c>
      <c r="B122" s="49" t="s">
        <v>317</v>
      </c>
      <c r="C122" s="53">
        <v>9627.24</v>
      </c>
      <c r="D122" s="55">
        <f t="shared" si="0"/>
        <v>1.313866689215753E-4</v>
      </c>
      <c r="E122" s="54"/>
    </row>
    <row r="123" spans="1:5" x14ac:dyDescent="0.2">
      <c r="A123" s="52">
        <v>5135</v>
      </c>
      <c r="B123" s="49" t="s">
        <v>318</v>
      </c>
      <c r="C123" s="53">
        <v>4612584.1100000003</v>
      </c>
      <c r="D123" s="55">
        <f t="shared" si="0"/>
        <v>6.2949719892044773E-2</v>
      </c>
      <c r="E123" s="54"/>
    </row>
    <row r="124" spans="1:5" x14ac:dyDescent="0.2">
      <c r="A124" s="52">
        <v>5136</v>
      </c>
      <c r="B124" s="49" t="s">
        <v>319</v>
      </c>
      <c r="C124" s="53">
        <v>149167.78</v>
      </c>
      <c r="D124" s="55">
        <f t="shared" si="0"/>
        <v>2.035750404542359E-3</v>
      </c>
      <c r="E124" s="54"/>
    </row>
    <row r="125" spans="1:5" x14ac:dyDescent="0.2">
      <c r="A125" s="52">
        <v>5137</v>
      </c>
      <c r="B125" s="49" t="s">
        <v>320</v>
      </c>
      <c r="C125" s="53">
        <v>285349.44</v>
      </c>
      <c r="D125" s="55">
        <f t="shared" si="0"/>
        <v>3.894274205300472E-3</v>
      </c>
      <c r="E125" s="54"/>
    </row>
    <row r="126" spans="1:5" x14ac:dyDescent="0.2">
      <c r="A126" s="52">
        <v>5138</v>
      </c>
      <c r="B126" s="49" t="s">
        <v>321</v>
      </c>
      <c r="C126" s="53">
        <v>220683.78</v>
      </c>
      <c r="D126" s="55">
        <f t="shared" si="0"/>
        <v>3.0117569250607402E-3</v>
      </c>
      <c r="E126" s="54"/>
    </row>
    <row r="127" spans="1:5" x14ac:dyDescent="0.2">
      <c r="A127" s="52">
        <v>5139</v>
      </c>
      <c r="B127" s="49" t="s">
        <v>322</v>
      </c>
      <c r="C127" s="53">
        <v>1666418.52</v>
      </c>
      <c r="D127" s="55">
        <f t="shared" si="0"/>
        <v>2.274225825595098E-2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1374518.35</v>
      </c>
      <c r="D128" s="55">
        <f t="shared" si="0"/>
        <v>1.8758583703956687E-2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1374518.35</v>
      </c>
      <c r="D138" s="55">
        <f t="shared" si="0"/>
        <v>1.8758583703956687E-2</v>
      </c>
      <c r="E138" s="54"/>
    </row>
    <row r="139" spans="1:5" x14ac:dyDescent="0.2">
      <c r="A139" s="52">
        <v>5241</v>
      </c>
      <c r="B139" s="49" t="s">
        <v>332</v>
      </c>
      <c r="C139" s="53">
        <v>131107.85999999999</v>
      </c>
      <c r="D139" s="55">
        <f t="shared" si="0"/>
        <v>1.7892796891774013E-3</v>
      </c>
      <c r="E139" s="54"/>
    </row>
    <row r="140" spans="1:5" x14ac:dyDescent="0.2">
      <c r="A140" s="52">
        <v>5242</v>
      </c>
      <c r="B140" s="49" t="s">
        <v>333</v>
      </c>
      <c r="C140" s="53">
        <v>1243410.49</v>
      </c>
      <c r="D140" s="55">
        <f t="shared" si="0"/>
        <v>1.6969304014779286E-2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1631291.7400000002</v>
      </c>
      <c r="D186" s="55">
        <f t="shared" si="1"/>
        <v>2.2262869499241791E-2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9982.33</v>
      </c>
      <c r="D187" s="55">
        <f t="shared" si="1"/>
        <v>1.362327195308218E-4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9982.33</v>
      </c>
      <c r="D195" s="55">
        <f t="shared" si="1"/>
        <v>1.362327195308218E-4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1621307.85</v>
      </c>
      <c r="D196" s="55">
        <f t="shared" si="1"/>
        <v>2.2126615489787425E-2</v>
      </c>
      <c r="E196" s="54"/>
    </row>
    <row r="197" spans="1:5" x14ac:dyDescent="0.2">
      <c r="A197" s="52">
        <v>5521</v>
      </c>
      <c r="B197" s="49" t="s">
        <v>383</v>
      </c>
      <c r="C197" s="53">
        <v>1621307.85</v>
      </c>
      <c r="D197" s="55">
        <f t="shared" si="1"/>
        <v>2.2126615489787425E-2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1.56</v>
      </c>
      <c r="D209" s="55">
        <f t="shared" si="1"/>
        <v>2.1289923541706395E-8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1.56</v>
      </c>
      <c r="D218" s="55">
        <f t="shared" si="1"/>
        <v>2.1289923541706395E-8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545</v>
      </c>
      <c r="B1" s="109"/>
      <c r="C1" s="109"/>
      <c r="D1" s="25" t="s">
        <v>529</v>
      </c>
      <c r="E1" s="26">
        <v>2023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tr">
        <f>ESF!H2</f>
        <v>TRIMESTRAL</v>
      </c>
    </row>
    <row r="3" spans="1:5" ht="18.95" customHeight="1" x14ac:dyDescent="0.2">
      <c r="A3" s="109" t="s">
        <v>546</v>
      </c>
      <c r="B3" s="109"/>
      <c r="C3" s="109"/>
      <c r="D3" s="12" t="s">
        <v>535</v>
      </c>
      <c r="E3" s="26">
        <v>3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119150132.27</v>
      </c>
    </row>
    <row r="9" spans="1:5" x14ac:dyDescent="0.2">
      <c r="A9" s="31">
        <v>3120</v>
      </c>
      <c r="B9" s="27" t="s">
        <v>403</v>
      </c>
      <c r="C9" s="32">
        <v>52953948.969999999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16694125.59</v>
      </c>
    </row>
    <row r="15" spans="1:5" x14ac:dyDescent="0.2">
      <c r="A15" s="31">
        <v>3220</v>
      </c>
      <c r="B15" s="27" t="s">
        <v>407</v>
      </c>
      <c r="C15" s="32">
        <v>-36334972.700000003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-652322.73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-652322.73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545</v>
      </c>
      <c r="B1" s="109"/>
      <c r="C1" s="109"/>
      <c r="D1" s="25" t="s">
        <v>529</v>
      </c>
      <c r="E1" s="26">
        <v>2023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09" t="s">
        <v>546</v>
      </c>
      <c r="B3" s="109"/>
      <c r="C3" s="109"/>
      <c r="D3" s="12" t="s">
        <v>535</v>
      </c>
      <c r="E3" s="26">
        <v>3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49318746.920000002</v>
      </c>
      <c r="D9" s="32">
        <v>43109657.689999998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49318746.920000002</v>
      </c>
      <c r="D15" s="32">
        <f>SUM(D8:D14)</f>
        <v>43109657.689999998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98157471.320000008</v>
      </c>
    </row>
    <row r="21" spans="1:5" x14ac:dyDescent="0.2">
      <c r="A21" s="31">
        <v>1231</v>
      </c>
      <c r="B21" s="27" t="s">
        <v>165</v>
      </c>
      <c r="C21" s="32">
        <v>14916639.51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59917231.060000002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23323600.75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79301203.260000005</v>
      </c>
    </row>
    <row r="29" spans="1:5" x14ac:dyDescent="0.2">
      <c r="A29" s="31">
        <v>1241</v>
      </c>
      <c r="B29" s="27" t="s">
        <v>173</v>
      </c>
      <c r="C29" s="32">
        <v>36340505.219999999</v>
      </c>
    </row>
    <row r="30" spans="1:5" x14ac:dyDescent="0.2">
      <c r="A30" s="31">
        <v>1242</v>
      </c>
      <c r="B30" s="27" t="s">
        <v>174</v>
      </c>
      <c r="C30" s="32">
        <v>2502122.8199999998</v>
      </c>
    </row>
    <row r="31" spans="1:5" x14ac:dyDescent="0.2">
      <c r="A31" s="31">
        <v>1243</v>
      </c>
      <c r="B31" s="27" t="s">
        <v>175</v>
      </c>
      <c r="C31" s="32">
        <v>1274808.42</v>
      </c>
    </row>
    <row r="32" spans="1:5" x14ac:dyDescent="0.2">
      <c r="A32" s="31">
        <v>1244</v>
      </c>
      <c r="B32" s="27" t="s">
        <v>176</v>
      </c>
      <c r="C32" s="32">
        <v>10376403.710000001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28222373.199999999</v>
      </c>
    </row>
    <row r="35" spans="1:5" x14ac:dyDescent="0.2">
      <c r="A35" s="31">
        <v>1247</v>
      </c>
      <c r="B35" s="27" t="s">
        <v>179</v>
      </c>
      <c r="C35" s="32">
        <v>584989.89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985829.95</v>
      </c>
      <c r="D46" s="32">
        <f>D47+D56+D59+D65+D67+D69</f>
        <v>1631291.7400000002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9982.33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9982.33</v>
      </c>
    </row>
    <row r="56" spans="1:4" x14ac:dyDescent="0.2">
      <c r="A56" s="31">
        <v>5520</v>
      </c>
      <c r="B56" s="27" t="s">
        <v>45</v>
      </c>
      <c r="C56" s="32">
        <f>SUM(C57:C58)</f>
        <v>985829.82</v>
      </c>
      <c r="D56" s="32">
        <f>SUM(D57:D58)</f>
        <v>1621307.85</v>
      </c>
    </row>
    <row r="57" spans="1:4" x14ac:dyDescent="0.2">
      <c r="A57" s="31">
        <v>5521</v>
      </c>
      <c r="B57" s="27" t="s">
        <v>383</v>
      </c>
      <c r="C57" s="32">
        <v>985829.82</v>
      </c>
      <c r="D57" s="32">
        <v>1621307.85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0.13</v>
      </c>
      <c r="D69" s="32">
        <f>SUM(D70:D77)</f>
        <v>1.56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0.13</v>
      </c>
      <c r="D77" s="32">
        <v>1.56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D79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f>D80</f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545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546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88669822.040000007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1998160.5099999998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1298399.1599999999</v>
      </c>
    </row>
    <row r="12" spans="1:3" x14ac:dyDescent="0.2">
      <c r="A12" s="63" t="s">
        <v>463</v>
      </c>
      <c r="B12" s="64" t="s">
        <v>288</v>
      </c>
      <c r="C12" s="62">
        <v>699761.35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90667982.550000012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4" workbookViewId="0">
      <selection activeCell="I40" sqref="I4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545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546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72241582.150000006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322643.03999999998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322643.03999999998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1631291.7400000002</v>
      </c>
    </row>
    <row r="31" spans="1:3" x14ac:dyDescent="0.2">
      <c r="A31" s="96" t="s">
        <v>492</v>
      </c>
      <c r="B31" s="79" t="s">
        <v>375</v>
      </c>
      <c r="C31" s="89">
        <v>9982.33</v>
      </c>
    </row>
    <row r="32" spans="1:3" x14ac:dyDescent="0.2">
      <c r="A32" s="96" t="s">
        <v>493</v>
      </c>
      <c r="B32" s="79" t="s">
        <v>45</v>
      </c>
      <c r="C32" s="89">
        <v>1621307.85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1.56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73550230.849999994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1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">
        <v>545</v>
      </c>
      <c r="B1" s="125"/>
      <c r="C1" s="125"/>
      <c r="D1" s="125"/>
      <c r="E1" s="125"/>
      <c r="F1" s="125"/>
      <c r="G1" s="25" t="s">
        <v>529</v>
      </c>
      <c r="H1" s="26">
        <v>2023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">
        <v>546</v>
      </c>
      <c r="B3" s="127"/>
      <c r="C3" s="127"/>
      <c r="D3" s="127"/>
      <c r="E3" s="127"/>
      <c r="F3" s="127"/>
      <c r="G3" s="12" t="s">
        <v>535</v>
      </c>
      <c r="H3" s="26">
        <v>3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543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544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2" customFormat="1" x14ac:dyDescent="0.2">
      <c r="A39" s="41">
        <v>8000</v>
      </c>
      <c r="B39" s="42" t="s">
        <v>62</v>
      </c>
    </row>
    <row r="40" spans="1:6" x14ac:dyDescent="0.2">
      <c r="A40" s="27">
        <v>8110</v>
      </c>
      <c r="B40" s="27" t="s">
        <v>61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8120</v>
      </c>
      <c r="B41" s="27" t="s">
        <v>60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59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58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57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56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55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54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53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52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51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50</v>
      </c>
      <c r="C51" s="32">
        <v>0</v>
      </c>
      <c r="D51" s="32">
        <v>0</v>
      </c>
      <c r="E51" s="32">
        <v>0</v>
      </c>
      <c r="F51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2023-10-26T21:51:52Z</cp:lastPrinted>
  <dcterms:created xsi:type="dcterms:W3CDTF">2012-12-11T20:36:24Z</dcterms:created>
  <dcterms:modified xsi:type="dcterms:W3CDTF">2023-10-26T22:08:29Z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