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2T\IPRE\"/>
    </mc:Choice>
  </mc:AlternateContent>
  <xr:revisionPtr revIDLastSave="0" documentId="8_{4CECDB1E-CEA8-4D32-BA07-461D17FAA507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CA " sheetId="22" r:id="rId1"/>
    <sheet name="COG" sheetId="39" r:id="rId2"/>
    <sheet name="CTG" sheetId="14" r:id="rId3"/>
    <sheet name="CFG" sheetId="15" r:id="rId4"/>
  </sheets>
  <definedNames>
    <definedName name="_xlnm._FilterDatabase" localSheetId="3" hidden="1">CFG!$A$3:$H$40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5" l="1"/>
  <c r="F5" i="15"/>
  <c r="G5" i="15"/>
  <c r="C5" i="15"/>
  <c r="D16" i="15"/>
  <c r="F16" i="15"/>
  <c r="G16" i="15"/>
  <c r="C16" i="15"/>
  <c r="E9" i="15"/>
  <c r="E5" i="15" s="1"/>
  <c r="C42" i="15" l="1"/>
  <c r="D42" i="15"/>
  <c r="H9" i="15"/>
  <c r="H5" i="15" s="1"/>
  <c r="F42" i="15"/>
  <c r="G42" i="15"/>
  <c r="G39" i="22"/>
  <c r="F39" i="22"/>
  <c r="D39" i="22"/>
  <c r="C39" i="22"/>
  <c r="E38" i="22"/>
  <c r="H38" i="22" s="1"/>
  <c r="E37" i="22"/>
  <c r="H37" i="22" s="1"/>
  <c r="E36" i="22"/>
  <c r="H36" i="22" s="1"/>
  <c r="E35" i="22"/>
  <c r="H35" i="22" s="1"/>
  <c r="E34" i="22"/>
  <c r="H34" i="22" s="1"/>
  <c r="E33" i="22"/>
  <c r="H33" i="22" s="1"/>
  <c r="E32" i="22"/>
  <c r="H32" i="22" s="1"/>
  <c r="G25" i="22"/>
  <c r="F25" i="22"/>
  <c r="D25" i="22"/>
  <c r="C25" i="22"/>
  <c r="E24" i="22"/>
  <c r="H24" i="22" s="1"/>
  <c r="H23" i="22"/>
  <c r="E21" i="22"/>
  <c r="H21" i="22" s="1"/>
  <c r="G14" i="22"/>
  <c r="F14" i="22"/>
  <c r="D14" i="22"/>
  <c r="C14" i="22"/>
  <c r="E12" i="22"/>
  <c r="H12" i="22" s="1"/>
  <c r="E11" i="22"/>
  <c r="H11" i="22" s="1"/>
  <c r="E10" i="22"/>
  <c r="H10" i="22" s="1"/>
  <c r="E9" i="22"/>
  <c r="H9" i="22" s="1"/>
  <c r="E8" i="22"/>
  <c r="H8" i="22" s="1"/>
  <c r="E7" i="22"/>
  <c r="H7" i="22" s="1"/>
  <c r="E6" i="22"/>
  <c r="H6" i="22" s="1"/>
  <c r="E25" i="22" l="1"/>
  <c r="H39" i="22"/>
  <c r="H14" i="22"/>
  <c r="E39" i="22"/>
  <c r="H22" i="22"/>
  <c r="H25" i="22" s="1"/>
  <c r="E14" i="22"/>
  <c r="E8" i="14" l="1"/>
  <c r="H8" i="14" s="1"/>
  <c r="E6" i="14"/>
  <c r="H6" i="14" s="1"/>
  <c r="D16" i="14"/>
  <c r="F16" i="14"/>
  <c r="G16" i="14"/>
  <c r="C16" i="14"/>
  <c r="E21" i="15"/>
  <c r="E16" i="15" s="1"/>
  <c r="E42" i="15" s="1"/>
  <c r="H21" i="15" l="1"/>
  <c r="H16" i="15" s="1"/>
  <c r="H42" i="15" s="1"/>
  <c r="H16" i="14"/>
  <c r="E16" i="14"/>
</calcChain>
</file>

<file path=xl/sharedStrings.xml><?xml version="1.0" encoding="utf-8"?>
<sst xmlns="http://schemas.openxmlformats.org/spreadsheetml/2006/main" count="224" uniqueCount="151">
  <si>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</si>
  <si>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</si>
  <si>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</si>
  <si>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</si>
  <si>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</si>
  <si>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</si>
  <si>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</si>
  <si>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</si>
  <si>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Total del Gasto</t>
  </si>
  <si>
    <t>Bajo protesta de decir verdad declaramos que los Estados Financieros y sus Notas son razonablemente correctos y responsabilidad del emisor</t>
  </si>
  <si>
    <t>Concepto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</si>
  <si>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</si>
  <si>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</si>
  <si>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</si>
  <si>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</si>
  <si>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</si>
  <si>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</si>
  <si>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</si>
  <si>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</si>
  <si>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</si>
  <si>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</si>
  <si>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</si>
  <si>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</si>
  <si>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</si>
  <si>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</si>
  <si>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</si>
  <si>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</si>
  <si>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</si>
  <si>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</si>
  <si>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</si>
  <si>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</si>
  <si>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</si>
  <si>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</si>
  <si>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</si>
  <si>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</si>
  <si>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</si>
  <si>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</si>
  <si>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</si>
  <si>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Saneamiento del Sistema Financiero</t>
  </si>
  <si>
    <t>Adeudos de Ejercicios Fiscales Anteriores</t>
  </si>
  <si>
    <t>Gasto Corriente</t>
  </si>
  <si>
    <t>Gasto de Capital</t>
  </si>
  <si>
    <t>Servicios Personales</t>
  </si>
  <si>
    <t>Remuneraciones al Personal de Carácter Transitorio</t>
  </si>
  <si>
    <t>Combustibles, Lubricantes y Aditivos</t>
  </si>
  <si>
    <t>Servicios Generales</t>
  </si>
  <si>
    <t>Servicios Básicos</t>
  </si>
  <si>
    <t>Servicios Oficiales</t>
  </si>
  <si>
    <t>Subsidios y Subvenciones</t>
  </si>
  <si>
    <t>6 = ( 3 - 4 )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</si>
  <si>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</si>
  <si>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</si>
  <si>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</si>
  <si>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</si>
  <si>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</si>
  <si>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</si>
  <si>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</si>
  <si>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</si>
  <si>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</si>
  <si>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</si>
  <si>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</si>
  <si>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</si>
  <si>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</si>
  <si>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Materiales y Suministros Para Seguridad</t>
  </si>
  <si>
    <t>Herramientas, Refacciones y Accesorios Menores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</si>
  <si>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</si>
  <si>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</si>
  <si>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</si>
  <si>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</si>
  <si>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</si>
  <si>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</si>
  <si>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</si>
  <si>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</si>
  <si>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</si>
  <si>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</si>
  <si>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</si>
  <si>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</si>
  <si>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</si>
  <si>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</si>
  <si>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</si>
  <si>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</si>
  <si>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</si>
  <si>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</si>
  <si>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</si>
  <si>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</si>
  <si>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</si>
  <si>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</si>
  <si>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</si>
  <si>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</si>
  <si>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</si>
  <si>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</si>
  <si>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</si>
  <si>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</si>
  <si>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</si>
  <si>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</si>
  <si>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</si>
  <si>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</si>
  <si>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</si>
  <si>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</si>
  <si>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</si>
  <si>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</si>
  <si>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</si>
  <si>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</si>
  <si>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</si>
  <si>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</si>
  <si>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</si>
  <si>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</si>
  <si>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</si>
  <si>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</si>
  <si>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</si>
  <si>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</si>
  <si>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</si>
  <si>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</si>
  <si>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</si>
  <si>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Dependencia o Unidad Administrativa 6</t>
  </si>
  <si>
    <t>Dependencia o Unidad Administrativa 7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</si>
  <si>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</si>
  <si>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</si>
  <si>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</si>
  <si>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</si>
  <si>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</si>
  <si>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</si>
  <si>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</si>
  <si>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Amortización de la Deuda y Disminución de Pasivos</t>
  </si>
  <si>
    <t>Coordinación de la Politica de Gobierno</t>
  </si>
  <si>
    <t>Transacciones de la Deuda Pública / Costo Financiero de la Deuda</t>
  </si>
  <si>
    <t>Transferencias, Participaciones y Aportaciones Entre Diferentes Niveles y Ordenes de Gobierno</t>
  </si>
  <si>
    <t>________________________________________</t>
  </si>
  <si>
    <t>M. EN C. ANDRÉS SALVADOR CASILLAS BARAJAS</t>
  </si>
  <si>
    <t>M. en C. ANDRÉS SALVADOR CASILLAS BARAJAS</t>
  </si>
  <si>
    <t>ENCARGADO DE RECTORÍA</t>
  </si>
  <si>
    <t>Poder Ejecutivo</t>
  </si>
  <si>
    <t>Poder Legislativo</t>
  </si>
  <si>
    <t>Poder Judicial</t>
  </si>
  <si>
    <t>MAE. LOTH MARIANO PÉREZ CAMACHO</t>
  </si>
  <si>
    <t>“Bajo protesta de decir verdad declaramos que los Estados Financieros y sus notas, son razonablemente correctos y son responsabilidad del emisor”</t>
  </si>
  <si>
    <t>0101 DESPACHO DEL C. RECTOR</t>
  </si>
  <si>
    <t>0201 DESPACHO DEL C. SRIO. ACADEMICO</t>
  </si>
  <si>
    <t>0301 DESPACHO DEL C. SRIO. DE VINCULACIO</t>
  </si>
  <si>
    <t>0401 ADMINISTRACION Y FINANZAS</t>
  </si>
  <si>
    <t>0701 ÓRGANO INTERNO DE CONTRO</t>
  </si>
  <si>
    <t>Órganismos Autónomos</t>
  </si>
  <si>
    <t>___________________________________________</t>
  </si>
  <si>
    <t>ENCARGADO DE LA SECRETARÍA ADMINISTRATIVA</t>
  </si>
  <si>
    <t>NO APLICA</t>
  </si>
  <si>
    <t>Universidad Tecnológica del Norte de Guanajuato
Estado Analítico del Ejercicio del Presupuesto de Egresos
Clasificación Funcional (Finalidad y Función)
Del 01 de enero al 31 de mayo de 2022</t>
  </si>
  <si>
    <t>UNIVERSIDAD TECNOLOGICA DEL NORTE DE GUANAJUATO
Estado Analítico del Ejercicio del Presupuesto de Egresos
Clasificación Administrativa
Del 1 de Enero al 30 de junio de 2022</t>
  </si>
  <si>
    <t>UNIVERSIDAD TECNOLÓGICA DEL NORTE DE GUANAJUATO
Estado Analítico del Ejercicio del Presupuesto de Egresos
Clasificación Administrativa
Del 1 de enero al 30 de junio de 2022</t>
  </si>
  <si>
    <t>UNIVERSIDAD TECNOLOGICA DEL NORTE DE GUANAJUATO
Estado Analítico del Ejercicio del Presupuesto de Egresos
Clasificación Administrativa (Sector Paraestatal)
Del 1 de Enero al 30 de junio de 2022</t>
  </si>
  <si>
    <t>Universidad Tecnológica del Norte de Guanajuato
Estado Analítico del Ejercicio del Presupuesto de Egresos
Clasificación Económica (por Tipo de Gasto)
Del 01 de enero al 30 de junio de 2022</t>
  </si>
  <si>
    <t>UNIVERSIDAD TECNOLOGICA DEL NORTE DE GUANAJUATO
Estado Analítico del Ejercicio del Presupuesto de Egresos
Clasificación por Objeto del Gasto (Capítulo y Concepto)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</si>
</sst>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2" fillId="0" borderId="0"/>
    <xf numFmtId="0" fontId="1" fillId="0" borderId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6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4" applyProtection="1">
      <protection locked="0"/>
    </xf>
    <xf numFmtId="4" fontId="6" fillId="3" borderId="6" xfId="3" applyNumberFormat="1" applyFont="1" applyFill="1" applyBorder="1" applyAlignment="1">
      <alignment horizontal="center" vertical="center" wrapText="1"/>
    </xf>
    <xf numFmtId="0" fontId="6" fillId="3" borderId="6" xfId="3" applyNumberFormat="1" applyFont="1" applyFill="1" applyBorder="1" applyAlignment="1">
      <alignment horizontal="center" vertical="center" wrapText="1"/>
    </xf>
    <xf numFmtId="0" fontId="5" fillId="0" borderId="11" xfId="4" applyFont="1" applyFill="1" applyBorder="1" applyAlignment="1" applyProtection="1">
      <alignment horizontal="center"/>
    </xf>
    <xf numFmtId="4" fontId="5" fillId="0" borderId="9" xfId="4" applyNumberFormat="1" applyFont="1" applyFill="1" applyBorder="1" applyProtection="1">
      <protection locked="0"/>
    </xf>
    <xf numFmtId="0" fontId="5" fillId="0" borderId="13" xfId="4" applyFont="1" applyFill="1" applyBorder="1" applyAlignment="1" applyProtection="1">
      <alignment horizontal="center"/>
    </xf>
    <xf numFmtId="0" fontId="6" fillId="0" borderId="1" xfId="4" applyFont="1" applyFill="1" applyBorder="1" applyAlignment="1" applyProtection="1">
      <alignment horizontal="left"/>
      <protection locked="0"/>
    </xf>
    <xf numFmtId="4" fontId="6" fillId="0" borderId="10" xfId="4" applyNumberFormat="1" applyFont="1" applyFill="1" applyBorder="1" applyProtection="1">
      <protection locked="0"/>
    </xf>
    <xf numFmtId="0" fontId="4" fillId="0" borderId="0" xfId="4" applyFont="1" applyFill="1" applyProtection="1">
      <protection locked="0"/>
    </xf>
    <xf numFmtId="0" fontId="4" fillId="0" borderId="3" xfId="4" applyBorder="1" applyProtection="1">
      <protection locked="0"/>
    </xf>
    <xf numFmtId="0" fontId="5" fillId="0" borderId="4" xfId="3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center" vertical="center" wrapText="1"/>
    </xf>
    <xf numFmtId="0" fontId="4" fillId="0" borderId="11" xfId="4" applyBorder="1" applyProtection="1">
      <protection locked="0"/>
    </xf>
    <xf numFmtId="0" fontId="5" fillId="0" borderId="12" xfId="4" applyFont="1" applyFill="1" applyBorder="1" applyProtection="1">
      <protection locked="0"/>
    </xf>
    <xf numFmtId="0" fontId="4" fillId="0" borderId="5" xfId="4" applyBorder="1" applyProtection="1">
      <protection locked="0"/>
    </xf>
    <xf numFmtId="0" fontId="6" fillId="0" borderId="7" xfId="4" applyFont="1" applyFill="1" applyBorder="1" applyAlignment="1" applyProtection="1">
      <alignment horizontal="left"/>
      <protection locked="0"/>
    </xf>
    <xf numFmtId="4" fontId="6" fillId="0" borderId="6" xfId="4" applyNumberFormat="1" applyFont="1" applyFill="1" applyBorder="1" applyProtection="1">
      <protection locked="0"/>
    </xf>
    <xf numFmtId="0" fontId="4" fillId="0" borderId="0" xfId="4" applyBorder="1" applyAlignment="1" applyProtection="1">
      <alignment wrapText="1"/>
      <protection locked="0"/>
    </xf>
    <xf numFmtId="0" fontId="5" fillId="0" borderId="0" xfId="4" applyFont="1" applyBorder="1" applyProtection="1"/>
    <xf numFmtId="0" fontId="5" fillId="0" borderId="2" xfId="4" applyFont="1" applyBorder="1" applyProtection="1">
      <protection locked="0"/>
    </xf>
    <xf numFmtId="4" fontId="5" fillId="0" borderId="9" xfId="4" applyNumberFormat="1" applyFont="1" applyBorder="1" applyProtection="1">
      <protection locked="0"/>
    </xf>
    <xf numFmtId="0" fontId="5" fillId="0" borderId="1" xfId="4" applyFont="1" applyBorder="1" applyProtection="1"/>
    <xf numFmtId="0" fontId="6" fillId="0" borderId="13" xfId="4" applyFont="1" applyFill="1" applyBorder="1" applyProtection="1">
      <protection locked="0"/>
    </xf>
    <xf numFmtId="0" fontId="4" fillId="0" borderId="0" xfId="4" applyFont="1" applyProtection="1">
      <protection locked="0"/>
    </xf>
    <xf numFmtId="0" fontId="5" fillId="0" borderId="11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wrapText="1"/>
    </xf>
    <xf numFmtId="0" fontId="6" fillId="0" borderId="11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wrapText="1"/>
    </xf>
    <xf numFmtId="0" fontId="6" fillId="0" borderId="1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left" wrapText="1"/>
    </xf>
    <xf numFmtId="0" fontId="5" fillId="0" borderId="11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wrapText="1"/>
    </xf>
    <xf numFmtId="0" fontId="6" fillId="0" borderId="5" xfId="4" applyFont="1" applyFill="1" applyBorder="1" applyProtection="1">
      <protection locked="0"/>
    </xf>
    <xf numFmtId="0" fontId="4" fillId="0" borderId="0" xfId="4" applyBorder="1" applyProtection="1">
      <protection locked="0"/>
    </xf>
    <xf numFmtId="0" fontId="6" fillId="0" borderId="7" xfId="4" applyFont="1" applyFill="1" applyBorder="1" applyAlignment="1" applyProtection="1">
      <alignment horizontal="center"/>
      <protection locked="0"/>
    </xf>
    <xf numFmtId="4" fontId="6" fillId="0" borderId="2" xfId="4" applyNumberFormat="1" applyFont="1" applyFill="1" applyBorder="1" applyProtection="1">
      <protection locked="0"/>
    </xf>
    <xf numFmtId="4" fontId="6" fillId="0" borderId="9" xfId="4" applyNumberFormat="1" applyFont="1" applyFill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165" fontId="5" fillId="0" borderId="9" xfId="4" applyNumberFormat="1" applyFont="1" applyFill="1" applyBorder="1" applyProtection="1">
      <protection locked="0"/>
    </xf>
    <xf numFmtId="4" fontId="5" fillId="0" borderId="10" xfId="4" applyNumberFormat="1" applyFont="1" applyBorder="1" applyProtection="1">
      <protection locked="0"/>
    </xf>
    <xf numFmtId="43" fontId="3" fillId="2" borderId="6" xfId="5" applyNumberFormat="1" applyFont="1" applyFill="1" applyBorder="1" applyAlignment="1">
      <alignment horizontal="right" vertical="top" wrapText="1"/>
    </xf>
    <xf numFmtId="165" fontId="2" fillId="0" borderId="9" xfId="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0" fontId="4" fillId="0" borderId="0" xfId="4" applyAlignment="1" applyProtection="1">
      <alignment horizontal="center"/>
      <protection locked="0"/>
    </xf>
    <xf numFmtId="0" fontId="4" fillId="0" borderId="0" xfId="4" applyAlignment="1" applyProtection="1">
      <protection locked="0"/>
    </xf>
    <xf numFmtId="0" fontId="5" fillId="0" borderId="0" xfId="16" applyFont="1" applyAlignment="1" applyProtection="1">
      <protection locked="0"/>
    </xf>
    <xf numFmtId="0" fontId="4" fillId="0" borderId="0" xfId="4" applyBorder="1" applyAlignment="1" applyProtection="1">
      <alignment horizontal="center" vertical="center"/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0" fontId="4" fillId="0" borderId="0" xfId="4" applyAlignment="1" applyProtection="1">
      <alignment horizontal="center"/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0" fontId="4" fillId="0" borderId="0" xfId="14"/>
    <xf numFmtId="0" fontId="4" fillId="0" borderId="0" xfId="14" applyProtection="1">
      <protection locked="0"/>
    </xf>
    <xf numFmtId="0" fontId="6" fillId="0" borderId="0" xfId="14" applyFont="1" applyFill="1" applyBorder="1" applyProtection="1"/>
    <xf numFmtId="0" fontId="5" fillId="0" borderId="13" xfId="14" applyFont="1" applyFill="1" applyBorder="1" applyProtection="1">
      <protection locked="0"/>
    </xf>
    <xf numFmtId="4" fontId="6" fillId="3" borderId="6" xfId="3" applyNumberFormat="1" applyFont="1" applyFill="1" applyBorder="1" applyAlignment="1">
      <alignment horizontal="center" vertical="center" wrapText="1"/>
    </xf>
    <xf numFmtId="0" fontId="6" fillId="3" borderId="6" xfId="3" applyNumberFormat="1" applyFont="1" applyFill="1" applyBorder="1" applyAlignment="1">
      <alignment horizontal="center" vertical="center" wrapText="1"/>
    </xf>
    <xf numFmtId="0" fontId="5" fillId="0" borderId="0" xfId="14" applyFont="1" applyFill="1" applyBorder="1" applyAlignment="1" applyProtection="1">
      <alignment horizontal="left"/>
    </xf>
    <xf numFmtId="0" fontId="5" fillId="0" borderId="1" xfId="14" applyFont="1" applyFill="1" applyBorder="1" applyAlignment="1" applyProtection="1">
      <alignment horizontal="left"/>
    </xf>
    <xf numFmtId="4" fontId="5" fillId="0" borderId="9" xfId="14" applyNumberFormat="1" applyFont="1" applyFill="1" applyBorder="1" applyProtection="1">
      <protection locked="0"/>
    </xf>
    <xf numFmtId="0" fontId="8" fillId="0" borderId="11" xfId="14" applyFont="1" applyBorder="1" applyAlignment="1">
      <alignment horizontal="center" vertical="center" wrapText="1"/>
    </xf>
    <xf numFmtId="0" fontId="6" fillId="0" borderId="11" xfId="14" applyFont="1" applyFill="1" applyBorder="1" applyAlignment="1" applyProtection="1">
      <alignment horizontal="left"/>
    </xf>
    <xf numFmtId="0" fontId="6" fillId="0" borderId="1" xfId="14" applyFont="1" applyFill="1" applyBorder="1" applyAlignment="1" applyProtection="1">
      <alignment horizontal="center"/>
      <protection locked="0"/>
    </xf>
    <xf numFmtId="0" fontId="8" fillId="0" borderId="13" xfId="14" applyFont="1" applyBorder="1" applyAlignment="1">
      <alignment horizontal="center" vertical="center" wrapText="1"/>
    </xf>
    <xf numFmtId="4" fontId="6" fillId="0" borderId="2" xfId="14" applyNumberFormat="1" applyFont="1" applyFill="1" applyBorder="1" applyProtection="1">
      <protection locked="0"/>
    </xf>
    <xf numFmtId="4" fontId="6" fillId="0" borderId="9" xfId="14" applyNumberFormat="1" applyFont="1" applyFill="1" applyBorder="1" applyProtection="1">
      <protection locked="0"/>
    </xf>
    <xf numFmtId="4" fontId="5" fillId="0" borderId="10" xfId="14" applyNumberFormat="1" applyFont="1" applyFill="1" applyBorder="1" applyProtection="1">
      <protection locked="0"/>
    </xf>
    <xf numFmtId="4" fontId="6" fillId="0" borderId="10" xfId="14" applyNumberFormat="1" applyFont="1" applyFill="1" applyBorder="1" applyProtection="1">
      <protection locked="0"/>
    </xf>
    <xf numFmtId="4" fontId="10" fillId="0" borderId="11" xfId="4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4" applyNumberFormat="1" applyFont="1" applyFill="1" applyBorder="1" applyAlignment="1" applyProtection="1">
      <alignment horizontal="center" vertical="center" wrapText="1"/>
      <protection locked="0"/>
    </xf>
    <xf numFmtId="4" fontId="10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" applyAlignment="1" applyProtection="1">
      <alignment horizontal="center"/>
      <protection locked="0"/>
    </xf>
    <xf numFmtId="0" fontId="6" fillId="3" borderId="5" xfId="3" applyFont="1" applyFill="1" applyBorder="1" applyAlignment="1" applyProtection="1">
      <alignment horizontal="center" vertical="center" wrapText="1"/>
      <protection locked="0"/>
    </xf>
    <xf numFmtId="0" fontId="6" fillId="3" borderId="7" xfId="3" applyFont="1" applyFill="1" applyBorder="1" applyAlignment="1" applyProtection="1">
      <alignment horizontal="center" vertical="center" wrapText="1"/>
      <protection locked="0"/>
    </xf>
    <xf numFmtId="0" fontId="6" fillId="3" borderId="8" xfId="3" applyFont="1" applyFill="1" applyBorder="1" applyAlignment="1" applyProtection="1">
      <alignment horizontal="center" vertical="center" wrapText="1"/>
      <protection locked="0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13" xfId="3" applyFont="1" applyFill="1" applyBorder="1" applyAlignment="1">
      <alignment horizontal="center" vertical="center"/>
    </xf>
    <xf numFmtId="0" fontId="6" fillId="3" borderId="14" xfId="3" applyFont="1" applyFill="1" applyBorder="1" applyAlignment="1">
      <alignment horizontal="center" vertical="center"/>
    </xf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10" xfId="3" applyNumberFormat="1" applyFont="1" applyFill="1" applyBorder="1" applyAlignment="1">
      <alignment horizontal="center" vertical="center" wrapText="1"/>
    </xf>
    <xf numFmtId="0" fontId="4" fillId="0" borderId="1" xfId="4" applyBorder="1" applyAlignment="1" applyProtection="1">
      <alignment horizontal="center"/>
      <protection locked="0"/>
    </xf>
    <xf numFmtId="0" fontId="6" fillId="3" borderId="13" xfId="3" applyFont="1" applyFill="1" applyBorder="1" applyAlignment="1" applyProtection="1">
      <alignment horizontal="center" vertical="center" wrapText="1"/>
      <protection locked="0"/>
    </xf>
    <xf numFmtId="0" fontId="6" fillId="3" borderId="1" xfId="3" applyFont="1" applyFill="1" applyBorder="1" applyAlignment="1" applyProtection="1">
      <alignment horizontal="center" vertical="center" wrapText="1"/>
      <protection locked="0"/>
    </xf>
    <xf numFmtId="0" fontId="6" fillId="3" borderId="14" xfId="3" applyFont="1" applyFill="1" applyBorder="1" applyAlignment="1" applyProtection="1">
      <alignment horizontal="center" vertical="center" wrapText="1"/>
      <protection locked="0"/>
    </xf>
    <xf numFmtId="0" fontId="5" fillId="0" borderId="0" xfId="16" applyFont="1" applyAlignment="1" applyProtection="1">
      <alignment horizontal="center"/>
      <protection locked="0"/>
    </xf>
    <xf numFmtId="0" fontId="4" fillId="0" borderId="0" xfId="4" applyAlignment="1" applyProtection="1">
      <alignment horizontal="center" wrapText="1"/>
      <protection locked="0"/>
    </xf>
    <xf numFmtId="0" fontId="4" fillId="0" borderId="0" xfId="4" applyBorder="1" applyAlignment="1" applyProtection="1">
      <alignment horizontal="center"/>
      <protection locked="0"/>
    </xf>
  </cellXfs>
  <cellStyles count="91">
    <cellStyle name="=C:\WINNT\SYSTEM32\COMMAND.COM" xfId="22" xr:uid="{00000000-0005-0000-0000-000000000000}"/>
    <cellStyle name="Euro" xfId="8" xr:uid="{00000000-0005-0000-0000-000001000000}"/>
    <cellStyle name="Millares 2" xfId="5" xr:uid="{00000000-0005-0000-0000-000003000000}"/>
    <cellStyle name="Millares 2 10" xfId="48" xr:uid="{00000000-0005-0000-0000-000004000000}"/>
    <cellStyle name="Millares 2 11" xfId="53" xr:uid="{00000000-0005-0000-0000-000005000000}"/>
    <cellStyle name="Millares 2 12" xfId="58" xr:uid="{00000000-0005-0000-0000-000002000000}"/>
    <cellStyle name="Millares 2 13" xfId="64" xr:uid="{00000000-0005-0000-0000-000002000000}"/>
    <cellStyle name="Millares 2 14" xfId="69" xr:uid="{00000000-0005-0000-0000-000002000000}"/>
    <cellStyle name="Millares 2 15" xfId="75" xr:uid="{00000000-0005-0000-0000-000002000000}"/>
    <cellStyle name="Millares 2 16" xfId="81" xr:uid="{00000000-0005-0000-0000-000002000000}"/>
    <cellStyle name="Millares 2 17" xfId="86" xr:uid="{00000000-0005-0000-0000-000002000000}"/>
    <cellStyle name="Millares 2 2" xfId="10" xr:uid="{00000000-0005-0000-0000-000006000000}"/>
    <cellStyle name="Millares 2 2 10" xfId="65" xr:uid="{00000000-0005-0000-0000-000003000000}"/>
    <cellStyle name="Millares 2 2 11" xfId="70" xr:uid="{00000000-0005-0000-0000-000003000000}"/>
    <cellStyle name="Millares 2 2 12" xfId="76" xr:uid="{00000000-0005-0000-0000-000003000000}"/>
    <cellStyle name="Millares 2 2 13" xfId="82" xr:uid="{00000000-0005-0000-0000-000003000000}"/>
    <cellStyle name="Millares 2 2 14" xfId="87" xr:uid="{00000000-0005-0000-0000-000003000000}"/>
    <cellStyle name="Millares 2 2 2" xfId="24" xr:uid="{00000000-0005-0000-0000-000007000000}"/>
    <cellStyle name="Millares 2 2 3" xfId="29" xr:uid="{00000000-0005-0000-0000-000008000000}"/>
    <cellStyle name="Millares 2 2 4" xfId="34" xr:uid="{00000000-0005-0000-0000-000009000000}"/>
    <cellStyle name="Millares 2 2 5" xfId="39" xr:uid="{00000000-0005-0000-0000-00000A000000}"/>
    <cellStyle name="Millares 2 2 6" xfId="44" xr:uid="{00000000-0005-0000-0000-00000B000000}"/>
    <cellStyle name="Millares 2 2 7" xfId="49" xr:uid="{00000000-0005-0000-0000-00000C000000}"/>
    <cellStyle name="Millares 2 2 8" xfId="54" xr:uid="{00000000-0005-0000-0000-00000D000000}"/>
    <cellStyle name="Millares 2 2 9" xfId="59" xr:uid="{00000000-0005-0000-0000-000003000000}"/>
    <cellStyle name="Millares 2 3" xfId="11" xr:uid="{00000000-0005-0000-0000-00000E000000}"/>
    <cellStyle name="Millares 2 3 10" xfId="66" xr:uid="{00000000-0005-0000-0000-000004000000}"/>
    <cellStyle name="Millares 2 3 11" xfId="71" xr:uid="{00000000-0005-0000-0000-000004000000}"/>
    <cellStyle name="Millares 2 3 12" xfId="77" xr:uid="{00000000-0005-0000-0000-000004000000}"/>
    <cellStyle name="Millares 2 3 13" xfId="83" xr:uid="{00000000-0005-0000-0000-000004000000}"/>
    <cellStyle name="Millares 2 3 14" xfId="88" xr:uid="{00000000-0005-0000-0000-000004000000}"/>
    <cellStyle name="Millares 2 3 2" xfId="25" xr:uid="{00000000-0005-0000-0000-00000F000000}"/>
    <cellStyle name="Millares 2 3 3" xfId="30" xr:uid="{00000000-0005-0000-0000-000010000000}"/>
    <cellStyle name="Millares 2 3 4" xfId="35" xr:uid="{00000000-0005-0000-0000-000011000000}"/>
    <cellStyle name="Millares 2 3 5" xfId="40" xr:uid="{00000000-0005-0000-0000-000012000000}"/>
    <cellStyle name="Millares 2 3 6" xfId="45" xr:uid="{00000000-0005-0000-0000-000013000000}"/>
    <cellStyle name="Millares 2 3 7" xfId="50" xr:uid="{00000000-0005-0000-0000-000014000000}"/>
    <cellStyle name="Millares 2 3 8" xfId="55" xr:uid="{00000000-0005-0000-0000-000015000000}"/>
    <cellStyle name="Millares 2 3 9" xfId="60" xr:uid="{00000000-0005-0000-0000-000004000000}"/>
    <cellStyle name="Millares 2 4" xfId="9" xr:uid="{00000000-0005-0000-0000-000016000000}"/>
    <cellStyle name="Millares 2 5" xfId="23" xr:uid="{00000000-0005-0000-0000-000017000000}"/>
    <cellStyle name="Millares 2 6" xfId="28" xr:uid="{00000000-0005-0000-0000-000018000000}"/>
    <cellStyle name="Millares 2 7" xfId="33" xr:uid="{00000000-0005-0000-0000-000019000000}"/>
    <cellStyle name="Millares 2 8" xfId="38" xr:uid="{00000000-0005-0000-0000-00001A000000}"/>
    <cellStyle name="Millares 2 9" xfId="43" xr:uid="{00000000-0005-0000-0000-00001B000000}"/>
    <cellStyle name="Millares 3" xfId="12" xr:uid="{00000000-0005-0000-0000-00001C000000}"/>
    <cellStyle name="Millares 3 10" xfId="67" xr:uid="{00000000-0005-0000-0000-000005000000}"/>
    <cellStyle name="Millares 3 11" xfId="72" xr:uid="{00000000-0005-0000-0000-000005000000}"/>
    <cellStyle name="Millares 3 12" xfId="78" xr:uid="{00000000-0005-0000-0000-000005000000}"/>
    <cellStyle name="Millares 3 13" xfId="84" xr:uid="{00000000-0005-0000-0000-000005000000}"/>
    <cellStyle name="Millares 3 14" xfId="89" xr:uid="{00000000-0005-0000-0000-000005000000}"/>
    <cellStyle name="Millares 3 2" xfId="26" xr:uid="{00000000-0005-0000-0000-00001D000000}"/>
    <cellStyle name="Millares 3 3" xfId="31" xr:uid="{00000000-0005-0000-0000-00001E000000}"/>
    <cellStyle name="Millares 3 4" xfId="36" xr:uid="{00000000-0005-0000-0000-00001F000000}"/>
    <cellStyle name="Millares 3 5" xfId="41" xr:uid="{00000000-0005-0000-0000-000020000000}"/>
    <cellStyle name="Millares 3 6" xfId="46" xr:uid="{00000000-0005-0000-0000-000021000000}"/>
    <cellStyle name="Millares 3 7" xfId="51" xr:uid="{00000000-0005-0000-0000-000022000000}"/>
    <cellStyle name="Millares 3 8" xfId="56" xr:uid="{00000000-0005-0000-0000-000023000000}"/>
    <cellStyle name="Millares 3 9" xfId="61" xr:uid="{00000000-0005-0000-0000-000005000000}"/>
    <cellStyle name="Moneda 2" xfId="13" xr:uid="{00000000-0005-0000-0000-000024000000}"/>
    <cellStyle name="Moneda 2 10" xfId="68" xr:uid="{00000000-0005-0000-0000-000006000000}"/>
    <cellStyle name="Moneda 2 11" xfId="73" xr:uid="{00000000-0005-0000-0000-000006000000}"/>
    <cellStyle name="Moneda 2 12" xfId="79" xr:uid="{00000000-0005-0000-0000-000006000000}"/>
    <cellStyle name="Moneda 2 13" xfId="85" xr:uid="{00000000-0005-0000-0000-000006000000}"/>
    <cellStyle name="Moneda 2 14" xfId="90" xr:uid="{00000000-0005-0000-0000-000006000000}"/>
    <cellStyle name="Moneda 2 2" xfId="27" xr:uid="{00000000-0005-0000-0000-000025000000}"/>
    <cellStyle name="Moneda 2 3" xfId="32" xr:uid="{00000000-0005-0000-0000-000026000000}"/>
    <cellStyle name="Moneda 2 4" xfId="37" xr:uid="{00000000-0005-0000-0000-000027000000}"/>
    <cellStyle name="Moneda 2 5" xfId="42" xr:uid="{00000000-0005-0000-0000-000028000000}"/>
    <cellStyle name="Moneda 2 6" xfId="47" xr:uid="{00000000-0005-0000-0000-000029000000}"/>
    <cellStyle name="Moneda 2 7" xfId="52" xr:uid="{00000000-0005-0000-0000-00002A000000}"/>
    <cellStyle name="Moneda 2 8" xfId="57" xr:uid="{00000000-0005-0000-0000-00002B000000}"/>
    <cellStyle name="Moneda 2 9" xfId="62" xr:uid="{00000000-0005-0000-0000-000006000000}"/>
    <cellStyle name="Moneda 3" xfId="63" xr:uid="{00000000-0005-0000-0000-00006E000000}"/>
    <cellStyle name="Moneda 4" xfId="74" xr:uid="{00000000-0005-0000-0000-000079000000}"/>
    <cellStyle name="Moneda 5" xfId="80" xr:uid="{00000000-0005-0000-0000-00007F000000}"/>
    <cellStyle name="Normal" xfId="0" builtinId="0"/>
    <cellStyle name="Normal 2" xfId="1" xr:uid="{00000000-0005-0000-0000-00002D000000}"/>
    <cellStyle name="Normal 2 2" xfId="6" xr:uid="{00000000-0005-0000-0000-00002E000000}"/>
    <cellStyle name="Normal 2 2 2" xfId="7" xr:uid="{00000000-0005-0000-0000-00002F000000}"/>
    <cellStyle name="Normal 2 3" xfId="14" xr:uid="{00000000-0005-0000-0000-000030000000}"/>
    <cellStyle name="Normal 3" xfId="3" xr:uid="{00000000-0005-0000-0000-000031000000}"/>
    <cellStyle name="Normal 4" xfId="4" xr:uid="{00000000-0005-0000-0000-000032000000}"/>
    <cellStyle name="Normal 4 2" xfId="16" xr:uid="{00000000-0005-0000-0000-000033000000}"/>
    <cellStyle name="Normal 4 3" xfId="15" xr:uid="{00000000-0005-0000-0000-000034000000}"/>
    <cellStyle name="Normal 5" xfId="17" xr:uid="{00000000-0005-0000-0000-000035000000}"/>
    <cellStyle name="Normal 5 2" xfId="18" xr:uid="{00000000-0005-0000-0000-000036000000}"/>
    <cellStyle name="Normal 6" xfId="19" xr:uid="{00000000-0005-0000-0000-000037000000}"/>
    <cellStyle name="Normal 6 2" xfId="20" xr:uid="{00000000-0005-0000-0000-000038000000}"/>
    <cellStyle name="Normal 9" xfId="2" xr:uid="{00000000-0005-0000-0000-000039000000}"/>
    <cellStyle name="Porcentual 2" xfId="21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showGridLines="0" tabSelected="1" topLeftCell="A4" workbookViewId="0">
      <selection activeCell="L32" sqref="L32"/>
    </sheetView>
  </sheetViews>
  <sheetFormatPr baseColWidth="10" defaultColWidth="11.42578125" defaultRowHeight="11.25" x14ac:dyDescent="0.2"/>
  <cols>
    <col min="1" max="1" width="1.140625" style="1" customWidth="1"/>
    <col min="2" max="2" width="69" style="1" customWidth="1"/>
    <col min="3" max="8" width="15.7109375" style="1" customWidth="1"/>
    <col min="9" max="16384" width="11.42578125" style="1"/>
  </cols>
  <sheetData>
    <row r="1" spans="1:8" ht="45" customHeight="1" x14ac:dyDescent="0.2">
      <c r="A1" s="96" t="s">
        <v>146</v>
      </c>
      <c r="B1" s="97"/>
      <c r="C1" s="97"/>
      <c r="D1" s="97"/>
      <c r="E1" s="97"/>
      <c r="F1" s="97"/>
      <c r="G1" s="97"/>
      <c r="H1" s="98"/>
    </row>
    <row r="2" spans="1:8" x14ac:dyDescent="0.2">
      <c r="A2" s="87" t="s">
        <v>10</v>
      </c>
      <c r="B2" s="88"/>
      <c r="C2" s="84" t="s">
        <v>0</v>
      </c>
      <c r="D2" s="85"/>
      <c r="E2" s="85"/>
      <c r="F2" s="85"/>
      <c r="G2" s="86"/>
      <c r="H2" s="93" t="s">
        <v>1</v>
      </c>
    </row>
    <row r="3" spans="1:8" ht="24.95" customHeight="1" x14ac:dyDescent="0.2">
      <c r="A3" s="89"/>
      <c r="B3" s="90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94"/>
    </row>
    <row r="4" spans="1:8" x14ac:dyDescent="0.2">
      <c r="A4" s="91"/>
      <c r="B4" s="92"/>
      <c r="C4" s="3">
        <v>1</v>
      </c>
      <c r="D4" s="3">
        <v>2</v>
      </c>
      <c r="E4" s="3" t="s">
        <v>7</v>
      </c>
      <c r="F4" s="3">
        <v>4</v>
      </c>
      <c r="G4" s="3">
        <v>5</v>
      </c>
      <c r="H4" s="3" t="s">
        <v>49</v>
      </c>
    </row>
    <row r="5" spans="1:8" x14ac:dyDescent="0.2">
      <c r="A5" s="10"/>
      <c r="B5" s="11"/>
      <c r="C5" s="12"/>
      <c r="D5" s="12"/>
      <c r="E5" s="12"/>
      <c r="F5" s="12"/>
      <c r="G5" s="12"/>
      <c r="H5" s="12"/>
    </row>
    <row r="6" spans="1:8" x14ac:dyDescent="0.2">
      <c r="A6" s="13"/>
      <c r="B6" s="14" t="s">
        <v>136</v>
      </c>
      <c r="C6" s="53">
        <v>9585128.1199999992</v>
      </c>
      <c r="D6" s="62">
        <v>184108.64</v>
      </c>
      <c r="E6" s="5">
        <f>C6+D6</f>
        <v>9769236.7599999998</v>
      </c>
      <c r="F6" s="62">
        <v>3782954.03</v>
      </c>
      <c r="G6" s="62">
        <v>3782954.03</v>
      </c>
      <c r="H6" s="5">
        <f>E6-F6</f>
        <v>5986282.7300000004</v>
      </c>
    </row>
    <row r="7" spans="1:8" x14ac:dyDescent="0.2">
      <c r="A7" s="13"/>
      <c r="B7" s="14" t="s">
        <v>137</v>
      </c>
      <c r="C7" s="53">
        <v>56300977.299999997</v>
      </c>
      <c r="D7" s="62">
        <v>3177792.02</v>
      </c>
      <c r="E7" s="5">
        <f t="shared" ref="E7:E12" si="0">C7+D7</f>
        <v>59478769.32</v>
      </c>
      <c r="F7" s="62">
        <v>25363398.300000001</v>
      </c>
      <c r="G7" s="62">
        <v>25363398.300000001</v>
      </c>
      <c r="H7" s="5">
        <f t="shared" ref="H7:H12" si="1">E7-F7</f>
        <v>34115371.019999996</v>
      </c>
    </row>
    <row r="8" spans="1:8" x14ac:dyDescent="0.2">
      <c r="A8" s="13"/>
      <c r="B8" s="14" t="s">
        <v>138</v>
      </c>
      <c r="C8" s="53">
        <v>5318030.4400000004</v>
      </c>
      <c r="D8" s="62">
        <v>470760.28</v>
      </c>
      <c r="E8" s="5">
        <f t="shared" si="0"/>
        <v>5788790.7200000007</v>
      </c>
      <c r="F8" s="62">
        <v>1926813.38</v>
      </c>
      <c r="G8" s="62">
        <v>1926813.38</v>
      </c>
      <c r="H8" s="5">
        <f t="shared" si="1"/>
        <v>3861977.3400000008</v>
      </c>
    </row>
    <row r="9" spans="1:8" x14ac:dyDescent="0.2">
      <c r="A9" s="13"/>
      <c r="B9" s="14" t="s">
        <v>139</v>
      </c>
      <c r="C9" s="53">
        <v>32766605.059999999</v>
      </c>
      <c r="D9" s="62">
        <v>4802522.78</v>
      </c>
      <c r="E9" s="5">
        <f t="shared" si="0"/>
        <v>37569127.839999996</v>
      </c>
      <c r="F9" s="62">
        <v>11132496.23</v>
      </c>
      <c r="G9" s="62">
        <v>11132496.23</v>
      </c>
      <c r="H9" s="5">
        <f t="shared" si="1"/>
        <v>26436631.609999996</v>
      </c>
    </row>
    <row r="10" spans="1:8" x14ac:dyDescent="0.2">
      <c r="A10" s="13"/>
      <c r="B10" s="14" t="s">
        <v>140</v>
      </c>
      <c r="C10" s="53">
        <v>1308914.6399999999</v>
      </c>
      <c r="D10" s="62">
        <v>9831.42</v>
      </c>
      <c r="E10" s="5">
        <f t="shared" si="0"/>
        <v>1318746.0599999998</v>
      </c>
      <c r="F10" s="62">
        <v>567124.25</v>
      </c>
      <c r="G10" s="62">
        <v>567124.25</v>
      </c>
      <c r="H10" s="5">
        <f t="shared" si="1"/>
        <v>751621.80999999982</v>
      </c>
    </row>
    <row r="11" spans="1:8" x14ac:dyDescent="0.2">
      <c r="A11" s="13"/>
      <c r="B11" s="14" t="s">
        <v>114</v>
      </c>
      <c r="C11" s="5">
        <v>0</v>
      </c>
      <c r="D11" s="48">
        <v>0</v>
      </c>
      <c r="E11" s="5">
        <f t="shared" si="0"/>
        <v>0</v>
      </c>
      <c r="F11" s="49">
        <v>0</v>
      </c>
      <c r="G11" s="50">
        <v>0</v>
      </c>
      <c r="H11" s="5">
        <f t="shared" si="1"/>
        <v>0</v>
      </c>
    </row>
    <row r="12" spans="1:8" x14ac:dyDescent="0.2">
      <c r="A12" s="13"/>
      <c r="B12" s="14" t="s">
        <v>115</v>
      </c>
      <c r="C12" s="5">
        <v>0</v>
      </c>
      <c r="D12" s="48">
        <v>0</v>
      </c>
      <c r="E12" s="5">
        <f t="shared" si="0"/>
        <v>0</v>
      </c>
      <c r="F12" s="49">
        <v>0</v>
      </c>
      <c r="G12" s="50">
        <v>0</v>
      </c>
      <c r="H12" s="5">
        <f t="shared" si="1"/>
        <v>0</v>
      </c>
    </row>
    <row r="13" spans="1:8" x14ac:dyDescent="0.2">
      <c r="A13" s="13"/>
      <c r="B13" s="14"/>
      <c r="C13" s="5"/>
      <c r="D13" s="5"/>
      <c r="E13" s="5"/>
      <c r="F13" s="5"/>
      <c r="G13" s="5"/>
      <c r="H13" s="5"/>
    </row>
    <row r="14" spans="1:8" x14ac:dyDescent="0.2">
      <c r="A14" s="15"/>
      <c r="B14" s="35" t="s">
        <v>8</v>
      </c>
      <c r="C14" s="17">
        <f t="shared" ref="C14:H14" si="2">SUM(C6:C13)</f>
        <v>105279655.56</v>
      </c>
      <c r="D14" s="17">
        <f t="shared" si="2"/>
        <v>8645015.1400000006</v>
      </c>
      <c r="E14" s="17">
        <f t="shared" si="2"/>
        <v>113924670.69999999</v>
      </c>
      <c r="F14" s="17">
        <f t="shared" si="2"/>
        <v>42772786.189999998</v>
      </c>
      <c r="G14" s="17">
        <f t="shared" si="2"/>
        <v>42772786.189999998</v>
      </c>
      <c r="H14" s="17">
        <f t="shared" si="2"/>
        <v>71151884.510000005</v>
      </c>
    </row>
    <row r="17" spans="1:8" ht="45" customHeight="1" x14ac:dyDescent="0.2">
      <c r="A17" s="84" t="s">
        <v>147</v>
      </c>
      <c r="B17" s="85"/>
      <c r="C17" s="85"/>
      <c r="D17" s="85"/>
      <c r="E17" s="85"/>
      <c r="F17" s="85"/>
      <c r="G17" s="85"/>
      <c r="H17" s="86"/>
    </row>
    <row r="18" spans="1:8" x14ac:dyDescent="0.2">
      <c r="A18" s="87" t="s">
        <v>10</v>
      </c>
      <c r="B18" s="88"/>
      <c r="C18" s="84" t="s">
        <v>0</v>
      </c>
      <c r="D18" s="85"/>
      <c r="E18" s="85"/>
      <c r="F18" s="85"/>
      <c r="G18" s="86"/>
      <c r="H18" s="93" t="s">
        <v>1</v>
      </c>
    </row>
    <row r="19" spans="1:8" ht="22.5" x14ac:dyDescent="0.2">
      <c r="A19" s="89"/>
      <c r="B19" s="90"/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94"/>
    </row>
    <row r="20" spans="1:8" x14ac:dyDescent="0.2">
      <c r="A20" s="91"/>
      <c r="B20" s="92"/>
      <c r="C20" s="3">
        <v>1</v>
      </c>
      <c r="D20" s="3">
        <v>2</v>
      </c>
      <c r="E20" s="3" t="s">
        <v>7</v>
      </c>
      <c r="F20" s="3">
        <v>4</v>
      </c>
      <c r="G20" s="3">
        <v>5</v>
      </c>
      <c r="H20" s="3" t="s">
        <v>49</v>
      </c>
    </row>
    <row r="21" spans="1:8" x14ac:dyDescent="0.2">
      <c r="A21" s="13"/>
      <c r="B21" s="34" t="s">
        <v>131</v>
      </c>
      <c r="C21" s="5">
        <v>0</v>
      </c>
      <c r="D21" s="5">
        <v>0</v>
      </c>
      <c r="E21" s="5">
        <f>C21+D21</f>
        <v>0</v>
      </c>
      <c r="F21" s="5">
        <v>0</v>
      </c>
      <c r="G21" s="5">
        <v>0</v>
      </c>
      <c r="H21" s="5">
        <f>E21-F21</f>
        <v>0</v>
      </c>
    </row>
    <row r="22" spans="1:8" x14ac:dyDescent="0.2">
      <c r="A22" s="13"/>
      <c r="B22" s="34" t="s">
        <v>132</v>
      </c>
      <c r="C22" s="80" t="s">
        <v>144</v>
      </c>
      <c r="D22" s="81"/>
      <c r="E22" s="81"/>
      <c r="F22" s="81"/>
      <c r="G22" s="82"/>
      <c r="H22" s="5">
        <f t="shared" ref="H22:H24" si="3">E22-F22</f>
        <v>0</v>
      </c>
    </row>
    <row r="23" spans="1:8" x14ac:dyDescent="0.2">
      <c r="A23" s="13"/>
      <c r="B23" s="34" t="s">
        <v>133</v>
      </c>
      <c r="C23" s="80"/>
      <c r="D23" s="81"/>
      <c r="E23" s="81"/>
      <c r="F23" s="81"/>
      <c r="G23" s="82"/>
      <c r="H23" s="5">
        <f t="shared" si="3"/>
        <v>0</v>
      </c>
    </row>
    <row r="24" spans="1:8" x14ac:dyDescent="0.2">
      <c r="A24" s="13"/>
      <c r="B24" s="34" t="s">
        <v>141</v>
      </c>
      <c r="C24" s="5">
        <v>0</v>
      </c>
      <c r="D24" s="5">
        <v>0</v>
      </c>
      <c r="E24" s="5">
        <f t="shared" ref="E24" si="4">C24+D24</f>
        <v>0</v>
      </c>
      <c r="F24" s="5">
        <v>0</v>
      </c>
      <c r="G24" s="5">
        <v>0</v>
      </c>
      <c r="H24" s="5">
        <f t="shared" si="3"/>
        <v>0</v>
      </c>
    </row>
    <row r="25" spans="1:8" x14ac:dyDescent="0.2">
      <c r="A25" s="15"/>
      <c r="B25" s="35" t="s">
        <v>8</v>
      </c>
      <c r="C25" s="17">
        <f t="shared" ref="C25:H25" si="5">SUM(C21:C24)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</row>
    <row r="28" spans="1:8" ht="45" customHeight="1" x14ac:dyDescent="0.2">
      <c r="A28" s="84" t="s">
        <v>148</v>
      </c>
      <c r="B28" s="85"/>
      <c r="C28" s="85"/>
      <c r="D28" s="85"/>
      <c r="E28" s="85"/>
      <c r="F28" s="85"/>
      <c r="G28" s="85"/>
      <c r="H28" s="86"/>
    </row>
    <row r="29" spans="1:8" x14ac:dyDescent="0.2">
      <c r="A29" s="87" t="s">
        <v>10</v>
      </c>
      <c r="B29" s="88"/>
      <c r="C29" s="84" t="s">
        <v>0</v>
      </c>
      <c r="D29" s="85"/>
      <c r="E29" s="85"/>
      <c r="F29" s="85"/>
      <c r="G29" s="86"/>
      <c r="H29" s="93" t="s">
        <v>1</v>
      </c>
    </row>
    <row r="30" spans="1:8" ht="22.5" x14ac:dyDescent="0.2">
      <c r="A30" s="89"/>
      <c r="B30" s="90"/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94"/>
    </row>
    <row r="31" spans="1:8" x14ac:dyDescent="0.2">
      <c r="A31" s="91"/>
      <c r="B31" s="92"/>
      <c r="C31" s="3">
        <v>1</v>
      </c>
      <c r="D31" s="3">
        <v>2</v>
      </c>
      <c r="E31" s="3" t="s">
        <v>7</v>
      </c>
      <c r="F31" s="3">
        <v>4</v>
      </c>
      <c r="G31" s="3">
        <v>5</v>
      </c>
      <c r="H31" s="3" t="s">
        <v>49</v>
      </c>
    </row>
    <row r="32" spans="1:8" x14ac:dyDescent="0.2">
      <c r="A32" s="13"/>
      <c r="B32" s="18" t="s">
        <v>116</v>
      </c>
      <c r="C32" s="54">
        <v>105279655.56</v>
      </c>
      <c r="D32" s="62">
        <v>8645015.1400000006</v>
      </c>
      <c r="E32" s="5">
        <f t="shared" ref="E32:E38" si="6">C32+D32</f>
        <v>113924670.7</v>
      </c>
      <c r="F32" s="62">
        <v>42772786.189999998</v>
      </c>
      <c r="G32" s="62">
        <v>42772786.189999998</v>
      </c>
      <c r="H32" s="5">
        <f t="shared" ref="H32:H38" si="7">E32-F32</f>
        <v>71151884.510000005</v>
      </c>
    </row>
    <row r="33" spans="1:8" x14ac:dyDescent="0.2">
      <c r="A33" s="13"/>
      <c r="B33" s="18" t="s">
        <v>117</v>
      </c>
      <c r="C33" s="5">
        <v>0</v>
      </c>
      <c r="D33" s="5">
        <v>0</v>
      </c>
      <c r="E33" s="5">
        <f t="shared" si="6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13"/>
      <c r="B34" s="18" t="s">
        <v>118</v>
      </c>
      <c r="C34" s="5">
        <v>0</v>
      </c>
      <c r="D34" s="5">
        <v>0</v>
      </c>
      <c r="E34" s="5">
        <f t="shared" si="6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3"/>
      <c r="B35" s="18" t="s">
        <v>119</v>
      </c>
      <c r="C35" s="5">
        <v>0</v>
      </c>
      <c r="D35" s="5">
        <v>0</v>
      </c>
      <c r="E35" s="5">
        <f t="shared" si="6"/>
        <v>0</v>
      </c>
      <c r="F35" s="5">
        <v>0</v>
      </c>
      <c r="G35" s="5">
        <v>0</v>
      </c>
      <c r="H35" s="5">
        <f t="shared" si="7"/>
        <v>0</v>
      </c>
    </row>
    <row r="36" spans="1:8" ht="11.25" customHeight="1" x14ac:dyDescent="0.2">
      <c r="A36" s="13"/>
      <c r="B36" s="18" t="s">
        <v>120</v>
      </c>
      <c r="C36" s="5">
        <v>0</v>
      </c>
      <c r="D36" s="5">
        <v>0</v>
      </c>
      <c r="E36" s="5">
        <f t="shared" si="6"/>
        <v>0</v>
      </c>
      <c r="F36" s="5">
        <v>0</v>
      </c>
      <c r="G36" s="5">
        <v>0</v>
      </c>
      <c r="H36" s="5">
        <f t="shared" si="7"/>
        <v>0</v>
      </c>
    </row>
    <row r="37" spans="1:8" x14ac:dyDescent="0.2">
      <c r="A37" s="13"/>
      <c r="B37" s="18" t="s">
        <v>121</v>
      </c>
      <c r="C37" s="5">
        <v>0</v>
      </c>
      <c r="D37" s="5">
        <v>0</v>
      </c>
      <c r="E37" s="5">
        <f t="shared" si="6"/>
        <v>0</v>
      </c>
      <c r="F37" s="5">
        <v>0</v>
      </c>
      <c r="G37" s="5">
        <v>0</v>
      </c>
      <c r="H37" s="5">
        <f t="shared" si="7"/>
        <v>0</v>
      </c>
    </row>
    <row r="38" spans="1:8" x14ac:dyDescent="0.2">
      <c r="A38" s="13"/>
      <c r="B38" s="18" t="s">
        <v>122</v>
      </c>
      <c r="C38" s="5">
        <v>0</v>
      </c>
      <c r="D38" s="5">
        <v>0</v>
      </c>
      <c r="E38" s="5">
        <f t="shared" si="6"/>
        <v>0</v>
      </c>
      <c r="F38" s="5">
        <v>0</v>
      </c>
      <c r="G38" s="5">
        <v>0</v>
      </c>
      <c r="H38" s="5">
        <f t="shared" si="7"/>
        <v>0</v>
      </c>
    </row>
    <row r="39" spans="1:8" x14ac:dyDescent="0.2">
      <c r="A39" s="15"/>
      <c r="B39" s="35" t="s">
        <v>8</v>
      </c>
      <c r="C39" s="17">
        <f t="shared" ref="C39:H39" si="8">SUM(C32:C38)</f>
        <v>105279655.56</v>
      </c>
      <c r="D39" s="17">
        <f t="shared" si="8"/>
        <v>8645015.1400000006</v>
      </c>
      <c r="E39" s="17">
        <f t="shared" si="8"/>
        <v>113924670.7</v>
      </c>
      <c r="F39" s="17">
        <f t="shared" si="8"/>
        <v>42772786.189999998</v>
      </c>
      <c r="G39" s="17">
        <f t="shared" si="8"/>
        <v>42772786.189999998</v>
      </c>
      <c r="H39" s="17">
        <f t="shared" si="8"/>
        <v>71151884.510000005</v>
      </c>
    </row>
    <row r="41" spans="1:8" x14ac:dyDescent="0.2">
      <c r="A41" s="1" t="s">
        <v>135</v>
      </c>
    </row>
    <row r="47" spans="1:8" x14ac:dyDescent="0.2">
      <c r="B47" s="83" t="s">
        <v>142</v>
      </c>
      <c r="C47" s="83"/>
      <c r="E47" s="95"/>
      <c r="F47" s="95"/>
      <c r="G47" s="95"/>
    </row>
    <row r="48" spans="1:8" ht="14.45" customHeight="1" x14ac:dyDescent="0.2">
      <c r="B48" s="83" t="s">
        <v>128</v>
      </c>
      <c r="C48" s="83"/>
      <c r="E48" s="83" t="s">
        <v>134</v>
      </c>
      <c r="F48" s="83"/>
      <c r="G48" s="83"/>
    </row>
    <row r="49" spans="2:8" ht="14.45" customHeight="1" x14ac:dyDescent="0.2">
      <c r="B49" s="83" t="s">
        <v>130</v>
      </c>
      <c r="C49" s="83"/>
      <c r="E49" s="83" t="s">
        <v>143</v>
      </c>
      <c r="F49" s="83"/>
      <c r="G49" s="83"/>
      <c r="H49" s="45"/>
    </row>
  </sheetData>
  <sheetProtection formatCells="0" formatColumns="0" formatRows="0" insertRows="0" deleteRows="0" autoFilter="0"/>
  <mergeCells count="19">
    <mergeCell ref="A18:B20"/>
    <mergeCell ref="C18:G18"/>
    <mergeCell ref="H18:H19"/>
    <mergeCell ref="A1:H1"/>
    <mergeCell ref="A2:B4"/>
    <mergeCell ref="C2:G2"/>
    <mergeCell ref="H2:H3"/>
    <mergeCell ref="A17:H17"/>
    <mergeCell ref="C22:G23"/>
    <mergeCell ref="B48:C48"/>
    <mergeCell ref="B49:C49"/>
    <mergeCell ref="A28:H28"/>
    <mergeCell ref="A29:B31"/>
    <mergeCell ref="C29:G29"/>
    <mergeCell ref="H29:H30"/>
    <mergeCell ref="B47:C47"/>
    <mergeCell ref="E48:G48"/>
    <mergeCell ref="E49:G49"/>
    <mergeCell ref="E47:G47"/>
  </mergeCells>
  <printOptions horizontalCentered="1"/>
  <pageMargins left="0.70866141732283472" right="0.70866141732283472" top="0.3937007874015748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CCEFE-E66B-4381-8BF6-2A2336EC0A28}">
  <sheetPr>
    <pageSetUpPr fitToPage="1"/>
  </sheetPr>
  <dimension ref="A1:H86"/>
  <sheetViews>
    <sheetView workbookViewId="0">
      <selection activeCell="G94" sqref="G94"/>
    </sheetView>
  </sheetViews>
  <sheetFormatPr baseColWidth="10" defaultRowHeight="15" x14ac:dyDescent="0.25"/>
  <cols>
    <col min="1" max="1" width="3" customWidth="1"/>
    <col min="2" max="2" width="52.5703125" customWidth="1"/>
    <col min="3" max="8" width="18" customWidth="1"/>
  </cols>
  <sheetData>
    <row r="1" spans="1:8" ht="54" customHeight="1" x14ac:dyDescent="0.25">
      <c r="A1" s="84" t="s">
        <v>150</v>
      </c>
      <c r="B1" s="85"/>
      <c r="C1" s="85"/>
      <c r="D1" s="85"/>
      <c r="E1" s="85"/>
      <c r="F1" s="85"/>
      <c r="G1" s="85"/>
      <c r="H1" s="86"/>
    </row>
    <row r="2" spans="1:8" x14ac:dyDescent="0.25">
      <c r="A2" s="87" t="s">
        <v>10</v>
      </c>
      <c r="B2" s="88"/>
      <c r="C2" s="84" t="s">
        <v>0</v>
      </c>
      <c r="D2" s="85"/>
      <c r="E2" s="85"/>
      <c r="F2" s="85"/>
      <c r="G2" s="86"/>
      <c r="H2" s="93" t="s">
        <v>1</v>
      </c>
    </row>
    <row r="3" spans="1:8" ht="22.5" x14ac:dyDescent="0.25">
      <c r="A3" s="89"/>
      <c r="B3" s="90"/>
      <c r="C3" s="67" t="s">
        <v>2</v>
      </c>
      <c r="D3" s="67" t="s">
        <v>3</v>
      </c>
      <c r="E3" s="67" t="s">
        <v>4</v>
      </c>
      <c r="F3" s="67" t="s">
        <v>5</v>
      </c>
      <c r="G3" s="67" t="s">
        <v>6</v>
      </c>
      <c r="H3" s="94"/>
    </row>
    <row r="4" spans="1:8" x14ac:dyDescent="0.25">
      <c r="A4" s="91"/>
      <c r="B4" s="92"/>
      <c r="C4" s="68">
        <v>1</v>
      </c>
      <c r="D4" s="68">
        <v>2</v>
      </c>
      <c r="E4" s="68" t="s">
        <v>7</v>
      </c>
      <c r="F4" s="68">
        <v>4</v>
      </c>
      <c r="G4" s="68">
        <v>5</v>
      </c>
      <c r="H4" s="68" t="s">
        <v>49</v>
      </c>
    </row>
    <row r="5" spans="1:8" x14ac:dyDescent="0.25">
      <c r="A5" s="73" t="s">
        <v>42</v>
      </c>
      <c r="B5" s="65"/>
      <c r="C5" s="76">
        <v>82429143.210000008</v>
      </c>
      <c r="D5" s="76">
        <v>2947563</v>
      </c>
      <c r="E5" s="76">
        <v>85376706.210000008</v>
      </c>
      <c r="F5" s="76">
        <v>36526722.960000001</v>
      </c>
      <c r="G5" s="76">
        <v>36526722.960000001</v>
      </c>
      <c r="H5" s="76">
        <v>48849983.250000007</v>
      </c>
    </row>
    <row r="6" spans="1:8" x14ac:dyDescent="0.25">
      <c r="A6" s="72">
        <v>1100</v>
      </c>
      <c r="B6" s="69" t="s">
        <v>50</v>
      </c>
      <c r="C6" s="71">
        <v>15729703.76</v>
      </c>
      <c r="D6" s="71">
        <v>0</v>
      </c>
      <c r="E6" s="71">
        <v>15729703.76</v>
      </c>
      <c r="F6" s="71">
        <v>6827763.5300000003</v>
      </c>
      <c r="G6" s="71">
        <v>6827763.5300000003</v>
      </c>
      <c r="H6" s="71">
        <v>8901940.2300000004</v>
      </c>
    </row>
    <row r="7" spans="1:8" x14ac:dyDescent="0.25">
      <c r="A7" s="72">
        <v>1200</v>
      </c>
      <c r="B7" s="69" t="s">
        <v>43</v>
      </c>
      <c r="C7" s="71">
        <v>25013508.23</v>
      </c>
      <c r="D7" s="71">
        <v>1094223.06</v>
      </c>
      <c r="E7" s="71">
        <v>26107731.289999999</v>
      </c>
      <c r="F7" s="71">
        <v>12083535.289999999</v>
      </c>
      <c r="G7" s="71">
        <v>12083535.289999999</v>
      </c>
      <c r="H7" s="71">
        <v>14024196</v>
      </c>
    </row>
    <row r="8" spans="1:8" x14ac:dyDescent="0.25">
      <c r="A8" s="72">
        <v>1300</v>
      </c>
      <c r="B8" s="69" t="s">
        <v>51</v>
      </c>
      <c r="C8" s="71">
        <v>9333138.9800000004</v>
      </c>
      <c r="D8" s="71">
        <v>0</v>
      </c>
      <c r="E8" s="71">
        <v>9333138.9800000004</v>
      </c>
      <c r="F8" s="71">
        <v>1286811.43</v>
      </c>
      <c r="G8" s="71">
        <v>1286811.43</v>
      </c>
      <c r="H8" s="71">
        <v>8046327.5500000007</v>
      </c>
    </row>
    <row r="9" spans="1:8" x14ac:dyDescent="0.25">
      <c r="A9" s="72">
        <v>1400</v>
      </c>
      <c r="B9" s="69" t="s">
        <v>52</v>
      </c>
      <c r="C9" s="71">
        <v>15720286.060000001</v>
      </c>
      <c r="D9" s="71">
        <v>1468818.94</v>
      </c>
      <c r="E9" s="71">
        <v>17189105</v>
      </c>
      <c r="F9" s="71">
        <v>8301410.54</v>
      </c>
      <c r="G9" s="71">
        <v>8301410.54</v>
      </c>
      <c r="H9" s="71">
        <v>8887694.4600000009</v>
      </c>
    </row>
    <row r="10" spans="1:8" x14ac:dyDescent="0.25">
      <c r="A10" s="72">
        <v>1500</v>
      </c>
      <c r="B10" s="69" t="s">
        <v>53</v>
      </c>
      <c r="C10" s="71">
        <v>15852506.18</v>
      </c>
      <c r="D10" s="71">
        <v>384521</v>
      </c>
      <c r="E10" s="71">
        <v>16237027.18</v>
      </c>
      <c r="F10" s="71">
        <v>7265233.5800000001</v>
      </c>
      <c r="G10" s="71">
        <v>7265233.5800000001</v>
      </c>
      <c r="H10" s="71">
        <v>8971793.5999999996</v>
      </c>
    </row>
    <row r="11" spans="1:8" x14ac:dyDescent="0.25">
      <c r="A11" s="72">
        <v>1600</v>
      </c>
      <c r="B11" s="69" t="s">
        <v>54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</row>
    <row r="12" spans="1:8" x14ac:dyDescent="0.25">
      <c r="A12" s="72">
        <v>1700</v>
      </c>
      <c r="B12" s="69" t="s">
        <v>55</v>
      </c>
      <c r="C12" s="71">
        <v>780000</v>
      </c>
      <c r="D12" s="71">
        <v>0</v>
      </c>
      <c r="E12" s="71">
        <v>780000</v>
      </c>
      <c r="F12" s="71">
        <v>761968.59</v>
      </c>
      <c r="G12" s="71">
        <v>761968.59</v>
      </c>
      <c r="H12" s="71">
        <v>18031.410000000033</v>
      </c>
    </row>
    <row r="13" spans="1:8" x14ac:dyDescent="0.25">
      <c r="A13" s="73" t="s">
        <v>56</v>
      </c>
      <c r="B13" s="65"/>
      <c r="C13" s="77">
        <v>2891748.72</v>
      </c>
      <c r="D13" s="77">
        <v>254476.88</v>
      </c>
      <c r="E13" s="77">
        <v>3146225.6</v>
      </c>
      <c r="F13" s="77">
        <v>412616.54999999993</v>
      </c>
      <c r="G13" s="77">
        <v>412616.54999999993</v>
      </c>
      <c r="H13" s="77">
        <v>2733609.0500000003</v>
      </c>
    </row>
    <row r="14" spans="1:8" x14ac:dyDescent="0.25">
      <c r="A14" s="72">
        <v>2100</v>
      </c>
      <c r="B14" s="69" t="s">
        <v>57</v>
      </c>
      <c r="C14" s="71">
        <v>839061.66</v>
      </c>
      <c r="D14" s="71">
        <v>9079.7800000000007</v>
      </c>
      <c r="E14" s="71">
        <v>848141.44000000006</v>
      </c>
      <c r="F14" s="71">
        <v>105611.12</v>
      </c>
      <c r="G14" s="71">
        <v>105611.12</v>
      </c>
      <c r="H14" s="71">
        <v>742530.32000000007</v>
      </c>
    </row>
    <row r="15" spans="1:8" x14ac:dyDescent="0.25">
      <c r="A15" s="72">
        <v>2200</v>
      </c>
      <c r="B15" s="69" t="s">
        <v>58</v>
      </c>
      <c r="C15" s="71">
        <v>88172.7</v>
      </c>
      <c r="D15" s="71">
        <v>62403.9</v>
      </c>
      <c r="E15" s="71">
        <v>150576.6</v>
      </c>
      <c r="F15" s="71">
        <v>7892.02</v>
      </c>
      <c r="G15" s="71">
        <v>7892.02</v>
      </c>
      <c r="H15" s="71">
        <v>142684.58000000002</v>
      </c>
    </row>
    <row r="16" spans="1:8" x14ac:dyDescent="0.25">
      <c r="A16" s="72">
        <v>2300</v>
      </c>
      <c r="B16" s="69" t="s">
        <v>59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</row>
    <row r="17" spans="1:8" x14ac:dyDescent="0.25">
      <c r="A17" s="72">
        <v>2400</v>
      </c>
      <c r="B17" s="69" t="s">
        <v>60</v>
      </c>
      <c r="C17" s="71">
        <v>485267.98</v>
      </c>
      <c r="D17" s="71">
        <v>17700</v>
      </c>
      <c r="E17" s="71">
        <v>502967.98</v>
      </c>
      <c r="F17" s="71">
        <v>27536.83</v>
      </c>
      <c r="G17" s="71">
        <v>27536.83</v>
      </c>
      <c r="H17" s="71">
        <v>475431.14999999997</v>
      </c>
    </row>
    <row r="18" spans="1:8" x14ac:dyDescent="0.25">
      <c r="A18" s="72">
        <v>2500</v>
      </c>
      <c r="B18" s="69" t="s">
        <v>61</v>
      </c>
      <c r="C18" s="71">
        <v>136309.34</v>
      </c>
      <c r="D18" s="71">
        <v>5000.25</v>
      </c>
      <c r="E18" s="71">
        <v>141309.59</v>
      </c>
      <c r="F18" s="71">
        <v>8054.37</v>
      </c>
      <c r="G18" s="71">
        <v>8054.37</v>
      </c>
      <c r="H18" s="71">
        <v>133255.22</v>
      </c>
    </row>
    <row r="19" spans="1:8" x14ac:dyDescent="0.25">
      <c r="A19" s="72">
        <v>2600</v>
      </c>
      <c r="B19" s="69" t="s">
        <v>44</v>
      </c>
      <c r="C19" s="71">
        <v>1042322.56</v>
      </c>
      <c r="D19" s="71">
        <v>7000</v>
      </c>
      <c r="E19" s="71">
        <v>1049322.56</v>
      </c>
      <c r="F19" s="71">
        <v>200950.26</v>
      </c>
      <c r="G19" s="71">
        <v>200950.26</v>
      </c>
      <c r="H19" s="71">
        <v>848372.3</v>
      </c>
    </row>
    <row r="20" spans="1:8" x14ac:dyDescent="0.25">
      <c r="A20" s="72">
        <v>2700</v>
      </c>
      <c r="B20" s="69" t="s">
        <v>62</v>
      </c>
      <c r="C20" s="71">
        <v>104588.2</v>
      </c>
      <c r="D20" s="71">
        <v>7818.98</v>
      </c>
      <c r="E20" s="71">
        <v>112407.18</v>
      </c>
      <c r="F20" s="71">
        <v>3596.98</v>
      </c>
      <c r="G20" s="71">
        <v>3596.98</v>
      </c>
      <c r="H20" s="71">
        <v>108810.2</v>
      </c>
    </row>
    <row r="21" spans="1:8" x14ac:dyDescent="0.25">
      <c r="A21" s="72">
        <v>2800</v>
      </c>
      <c r="B21" s="69" t="s">
        <v>63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</row>
    <row r="22" spans="1:8" x14ac:dyDescent="0.25">
      <c r="A22" s="72">
        <v>2900</v>
      </c>
      <c r="B22" s="69" t="s">
        <v>64</v>
      </c>
      <c r="C22" s="71">
        <v>196026.28</v>
      </c>
      <c r="D22" s="71">
        <v>145473.97</v>
      </c>
      <c r="E22" s="71">
        <v>341500.25</v>
      </c>
      <c r="F22" s="71">
        <v>58974.97</v>
      </c>
      <c r="G22" s="71">
        <v>58974.97</v>
      </c>
      <c r="H22" s="71">
        <v>282525.28000000003</v>
      </c>
    </row>
    <row r="23" spans="1:8" x14ac:dyDescent="0.25">
      <c r="A23" s="73" t="s">
        <v>45</v>
      </c>
      <c r="B23" s="65"/>
      <c r="C23" s="77">
        <v>19358763.630000003</v>
      </c>
      <c r="D23" s="77">
        <v>3627975.26</v>
      </c>
      <c r="E23" s="77">
        <v>22986738.890000001</v>
      </c>
      <c r="F23" s="77">
        <v>5445860.0300000003</v>
      </c>
      <c r="G23" s="77">
        <v>5445860.0300000003</v>
      </c>
      <c r="H23" s="77">
        <v>17540878.859999999</v>
      </c>
    </row>
    <row r="24" spans="1:8" x14ac:dyDescent="0.25">
      <c r="A24" s="72">
        <v>3100</v>
      </c>
      <c r="B24" s="69" t="s">
        <v>46</v>
      </c>
      <c r="C24" s="71">
        <v>2117102.2000000002</v>
      </c>
      <c r="D24" s="71">
        <v>587817.26</v>
      </c>
      <c r="E24" s="71">
        <v>2704919.46</v>
      </c>
      <c r="F24" s="71">
        <v>1323840.04</v>
      </c>
      <c r="G24" s="71">
        <v>1323840.04</v>
      </c>
      <c r="H24" s="71">
        <v>1381079.42</v>
      </c>
    </row>
    <row r="25" spans="1:8" x14ac:dyDescent="0.25">
      <c r="A25" s="72">
        <v>3200</v>
      </c>
      <c r="B25" s="69" t="s">
        <v>65</v>
      </c>
      <c r="C25" s="71">
        <v>713788</v>
      </c>
      <c r="D25" s="71">
        <v>13931.76</v>
      </c>
      <c r="E25" s="71">
        <v>727719.76</v>
      </c>
      <c r="F25" s="71">
        <v>64568.639999999999</v>
      </c>
      <c r="G25" s="71">
        <v>64568.639999999999</v>
      </c>
      <c r="H25" s="71">
        <v>663151.12</v>
      </c>
    </row>
    <row r="26" spans="1:8" x14ac:dyDescent="0.25">
      <c r="A26" s="72">
        <v>3300</v>
      </c>
      <c r="B26" s="69" t="s">
        <v>66</v>
      </c>
      <c r="C26" s="71">
        <v>5110408.8899999997</v>
      </c>
      <c r="D26" s="71">
        <v>451758.44</v>
      </c>
      <c r="E26" s="71">
        <v>5562167.3300000001</v>
      </c>
      <c r="F26" s="71">
        <v>1340075.32</v>
      </c>
      <c r="G26" s="71">
        <v>1340075.32</v>
      </c>
      <c r="H26" s="71">
        <v>4222092.01</v>
      </c>
    </row>
    <row r="27" spans="1:8" x14ac:dyDescent="0.25">
      <c r="A27" s="72">
        <v>3400</v>
      </c>
      <c r="B27" s="69" t="s">
        <v>67</v>
      </c>
      <c r="C27" s="71">
        <v>795909.52</v>
      </c>
      <c r="D27" s="71">
        <v>-16877</v>
      </c>
      <c r="E27" s="71">
        <v>779032.52</v>
      </c>
      <c r="F27" s="71">
        <v>22300.44</v>
      </c>
      <c r="G27" s="71">
        <v>22300.44</v>
      </c>
      <c r="H27" s="71">
        <v>756732.08000000007</v>
      </c>
    </row>
    <row r="28" spans="1:8" x14ac:dyDescent="0.25">
      <c r="A28" s="72">
        <v>3500</v>
      </c>
      <c r="B28" s="69" t="s">
        <v>68</v>
      </c>
      <c r="C28" s="71">
        <v>6888501.3700000001</v>
      </c>
      <c r="D28" s="71">
        <v>1955532.19</v>
      </c>
      <c r="E28" s="71">
        <v>8844033.5600000005</v>
      </c>
      <c r="F28" s="71">
        <v>1569324.7</v>
      </c>
      <c r="G28" s="71">
        <v>1569324.7</v>
      </c>
      <c r="H28" s="71">
        <v>7274708.8600000003</v>
      </c>
    </row>
    <row r="29" spans="1:8" x14ac:dyDescent="0.25">
      <c r="A29" s="72">
        <v>3600</v>
      </c>
      <c r="B29" s="69" t="s">
        <v>69</v>
      </c>
      <c r="C29" s="71">
        <v>344499.72</v>
      </c>
      <c r="D29" s="71">
        <v>0</v>
      </c>
      <c r="E29" s="71">
        <v>344499.72</v>
      </c>
      <c r="F29" s="71">
        <v>46450.75</v>
      </c>
      <c r="G29" s="71">
        <v>46450.75</v>
      </c>
      <c r="H29" s="71">
        <v>298048.96999999997</v>
      </c>
    </row>
    <row r="30" spans="1:8" x14ac:dyDescent="0.25">
      <c r="A30" s="72">
        <v>3700</v>
      </c>
      <c r="B30" s="69" t="s">
        <v>70</v>
      </c>
      <c r="C30" s="71">
        <v>226015.74</v>
      </c>
      <c r="D30" s="71">
        <v>170050.02</v>
      </c>
      <c r="E30" s="71">
        <v>396065.76</v>
      </c>
      <c r="F30" s="71">
        <v>82191.53</v>
      </c>
      <c r="G30" s="71">
        <v>82191.53</v>
      </c>
      <c r="H30" s="71">
        <v>313874.23</v>
      </c>
    </row>
    <row r="31" spans="1:8" x14ac:dyDescent="0.25">
      <c r="A31" s="72">
        <v>3800</v>
      </c>
      <c r="B31" s="69" t="s">
        <v>47</v>
      </c>
      <c r="C31" s="71">
        <v>67599.179999999993</v>
      </c>
      <c r="D31" s="71">
        <v>242612.59</v>
      </c>
      <c r="E31" s="71">
        <v>310211.77</v>
      </c>
      <c r="F31" s="71">
        <v>67092.08</v>
      </c>
      <c r="G31" s="71">
        <v>67092.08</v>
      </c>
      <c r="H31" s="71">
        <v>243119.69</v>
      </c>
    </row>
    <row r="32" spans="1:8" x14ac:dyDescent="0.25">
      <c r="A32" s="72">
        <v>3900</v>
      </c>
      <c r="B32" s="69" t="s">
        <v>18</v>
      </c>
      <c r="C32" s="71">
        <v>3094939.01</v>
      </c>
      <c r="D32" s="71">
        <v>223150</v>
      </c>
      <c r="E32" s="71">
        <v>3318089.01</v>
      </c>
      <c r="F32" s="71">
        <v>930016.53</v>
      </c>
      <c r="G32" s="71">
        <v>930016.53</v>
      </c>
      <c r="H32" s="71">
        <v>2388072.4799999995</v>
      </c>
    </row>
    <row r="33" spans="1:8" x14ac:dyDescent="0.25">
      <c r="A33" s="73" t="s">
        <v>71</v>
      </c>
      <c r="B33" s="65"/>
      <c r="C33" s="77">
        <v>600000</v>
      </c>
      <c r="D33" s="77">
        <v>18000</v>
      </c>
      <c r="E33" s="77">
        <v>618000</v>
      </c>
      <c r="F33" s="77">
        <v>387586.65</v>
      </c>
      <c r="G33" s="77">
        <v>387586.65</v>
      </c>
      <c r="H33" s="77">
        <v>230413.34999999998</v>
      </c>
    </row>
    <row r="34" spans="1:8" x14ac:dyDescent="0.25">
      <c r="A34" s="72">
        <v>4100</v>
      </c>
      <c r="B34" s="69" t="s">
        <v>72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</row>
    <row r="35" spans="1:8" x14ac:dyDescent="0.25">
      <c r="A35" s="72">
        <v>4200</v>
      </c>
      <c r="B35" s="69" t="s">
        <v>73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</row>
    <row r="36" spans="1:8" x14ac:dyDescent="0.25">
      <c r="A36" s="72">
        <v>4300</v>
      </c>
      <c r="B36" s="69" t="s">
        <v>48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</row>
    <row r="37" spans="1:8" x14ac:dyDescent="0.25">
      <c r="A37" s="72">
        <v>4400</v>
      </c>
      <c r="B37" s="69" t="s">
        <v>74</v>
      </c>
      <c r="C37" s="71">
        <v>600000</v>
      </c>
      <c r="D37" s="71">
        <v>18000</v>
      </c>
      <c r="E37" s="71">
        <v>618000</v>
      </c>
      <c r="F37" s="71">
        <v>387586.65</v>
      </c>
      <c r="G37" s="71">
        <v>387586.65</v>
      </c>
      <c r="H37" s="71">
        <v>230413.34999999998</v>
      </c>
    </row>
    <row r="38" spans="1:8" x14ac:dyDescent="0.25">
      <c r="A38" s="72">
        <v>4500</v>
      </c>
      <c r="B38" s="69" t="s">
        <v>75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</row>
    <row r="39" spans="1:8" x14ac:dyDescent="0.25">
      <c r="A39" s="72">
        <v>4600</v>
      </c>
      <c r="B39" s="69" t="s">
        <v>76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</row>
    <row r="40" spans="1:8" x14ac:dyDescent="0.25">
      <c r="A40" s="72">
        <v>4700</v>
      </c>
      <c r="B40" s="69" t="s">
        <v>77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</row>
    <row r="41" spans="1:8" x14ac:dyDescent="0.25">
      <c r="A41" s="72">
        <v>4800</v>
      </c>
      <c r="B41" s="69" t="s">
        <v>78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</row>
    <row r="42" spans="1:8" x14ac:dyDescent="0.25">
      <c r="A42" s="72">
        <v>4900</v>
      </c>
      <c r="B42" s="69" t="s">
        <v>79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</row>
    <row r="43" spans="1:8" x14ac:dyDescent="0.25">
      <c r="A43" s="73" t="s">
        <v>80</v>
      </c>
      <c r="B43" s="65"/>
      <c r="C43" s="77">
        <v>0</v>
      </c>
      <c r="D43" s="77">
        <v>1797000</v>
      </c>
      <c r="E43" s="77">
        <v>1797000</v>
      </c>
      <c r="F43" s="77">
        <v>0</v>
      </c>
      <c r="G43" s="77">
        <v>0</v>
      </c>
      <c r="H43" s="77">
        <v>1797000</v>
      </c>
    </row>
    <row r="44" spans="1:8" x14ac:dyDescent="0.25">
      <c r="A44" s="72">
        <v>5100</v>
      </c>
      <c r="B44" s="69" t="s">
        <v>81</v>
      </c>
      <c r="C44" s="71">
        <v>0</v>
      </c>
      <c r="D44" s="71">
        <v>1626000</v>
      </c>
      <c r="E44" s="71">
        <v>1626000</v>
      </c>
      <c r="F44" s="71">
        <v>0</v>
      </c>
      <c r="G44" s="71">
        <v>0</v>
      </c>
      <c r="H44" s="71">
        <v>1626000</v>
      </c>
    </row>
    <row r="45" spans="1:8" x14ac:dyDescent="0.25">
      <c r="A45" s="72">
        <v>5200</v>
      </c>
      <c r="B45" s="69" t="s">
        <v>82</v>
      </c>
      <c r="C45" s="71">
        <v>0</v>
      </c>
      <c r="D45" s="71">
        <v>25000</v>
      </c>
      <c r="E45" s="71">
        <v>25000</v>
      </c>
      <c r="F45" s="71">
        <v>0</v>
      </c>
      <c r="G45" s="71">
        <v>0</v>
      </c>
      <c r="H45" s="71">
        <v>25000</v>
      </c>
    </row>
    <row r="46" spans="1:8" x14ac:dyDescent="0.25">
      <c r="A46" s="72">
        <v>5300</v>
      </c>
      <c r="B46" s="69" t="s">
        <v>83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</row>
    <row r="47" spans="1:8" x14ac:dyDescent="0.25">
      <c r="A47" s="72">
        <v>5400</v>
      </c>
      <c r="B47" s="69" t="s">
        <v>84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</row>
    <row r="48" spans="1:8" x14ac:dyDescent="0.25">
      <c r="A48" s="72">
        <v>5500</v>
      </c>
      <c r="B48" s="69" t="s">
        <v>85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</row>
    <row r="49" spans="1:8" x14ac:dyDescent="0.25">
      <c r="A49" s="72">
        <v>5600</v>
      </c>
      <c r="B49" s="69" t="s">
        <v>86</v>
      </c>
      <c r="C49" s="71">
        <v>0</v>
      </c>
      <c r="D49" s="71">
        <v>146000</v>
      </c>
      <c r="E49" s="71">
        <v>146000</v>
      </c>
      <c r="F49" s="71">
        <v>0</v>
      </c>
      <c r="G49" s="71">
        <v>0</v>
      </c>
      <c r="H49" s="71">
        <v>146000</v>
      </c>
    </row>
    <row r="50" spans="1:8" x14ac:dyDescent="0.25">
      <c r="A50" s="72">
        <v>5700</v>
      </c>
      <c r="B50" s="69" t="s">
        <v>87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</row>
    <row r="51" spans="1:8" x14ac:dyDescent="0.25">
      <c r="A51" s="72">
        <v>5800</v>
      </c>
      <c r="B51" s="69" t="s">
        <v>88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</row>
    <row r="52" spans="1:8" x14ac:dyDescent="0.25">
      <c r="A52" s="72">
        <v>5900</v>
      </c>
      <c r="B52" s="69" t="s">
        <v>89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</row>
    <row r="53" spans="1:8" x14ac:dyDescent="0.25">
      <c r="A53" s="73" t="s">
        <v>90</v>
      </c>
      <c r="B53" s="65"/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</row>
    <row r="54" spans="1:8" x14ac:dyDescent="0.25">
      <c r="A54" s="72">
        <v>6100</v>
      </c>
      <c r="B54" s="69" t="s">
        <v>91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</row>
    <row r="55" spans="1:8" hidden="1" x14ac:dyDescent="0.25">
      <c r="A55" s="72">
        <v>6200</v>
      </c>
      <c r="B55" s="69" t="s">
        <v>92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</row>
    <row r="56" spans="1:8" hidden="1" x14ac:dyDescent="0.25">
      <c r="A56" s="72">
        <v>6300</v>
      </c>
      <c r="B56" s="69" t="s">
        <v>93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</row>
    <row r="57" spans="1:8" x14ac:dyDescent="0.25">
      <c r="A57" s="73" t="s">
        <v>94</v>
      </c>
      <c r="B57" s="65"/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</row>
    <row r="58" spans="1:8" x14ac:dyDescent="0.25">
      <c r="A58" s="72">
        <v>7100</v>
      </c>
      <c r="B58" s="69" t="s">
        <v>95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</row>
    <row r="59" spans="1:8" hidden="1" x14ac:dyDescent="0.25">
      <c r="A59" s="72">
        <v>7200</v>
      </c>
      <c r="B59" s="69" t="s">
        <v>96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</row>
    <row r="60" spans="1:8" hidden="1" x14ac:dyDescent="0.25">
      <c r="A60" s="72">
        <v>7300</v>
      </c>
      <c r="B60" s="69" t="s">
        <v>97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</row>
    <row r="61" spans="1:8" hidden="1" x14ac:dyDescent="0.25">
      <c r="A61" s="72">
        <v>7400</v>
      </c>
      <c r="B61" s="69" t="s">
        <v>98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</row>
    <row r="62" spans="1:8" hidden="1" x14ac:dyDescent="0.25">
      <c r="A62" s="72">
        <v>7500</v>
      </c>
      <c r="B62" s="69" t="s">
        <v>99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</row>
    <row r="63" spans="1:8" hidden="1" x14ac:dyDescent="0.25">
      <c r="A63" s="72">
        <v>7600</v>
      </c>
      <c r="B63" s="69" t="s">
        <v>100</v>
      </c>
      <c r="C63" s="71">
        <v>0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</row>
    <row r="64" spans="1:8" x14ac:dyDescent="0.25">
      <c r="A64" s="72">
        <v>7900</v>
      </c>
      <c r="B64" s="69" t="s">
        <v>101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</row>
    <row r="65" spans="1:8" x14ac:dyDescent="0.25">
      <c r="A65" s="73" t="s">
        <v>102</v>
      </c>
      <c r="B65" s="65"/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</row>
    <row r="66" spans="1:8" x14ac:dyDescent="0.25">
      <c r="A66" s="72">
        <v>8100</v>
      </c>
      <c r="B66" s="69" t="s">
        <v>103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</row>
    <row r="67" spans="1:8" hidden="1" x14ac:dyDescent="0.25">
      <c r="A67" s="72">
        <v>8300</v>
      </c>
      <c r="B67" s="69" t="s">
        <v>104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</row>
    <row r="68" spans="1:8" hidden="1" x14ac:dyDescent="0.25">
      <c r="A68" s="72">
        <v>8500</v>
      </c>
      <c r="B68" s="69" t="s">
        <v>105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</row>
    <row r="69" spans="1:8" x14ac:dyDescent="0.25">
      <c r="A69" s="73" t="s">
        <v>106</v>
      </c>
      <c r="B69" s="65"/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</row>
    <row r="70" spans="1:8" x14ac:dyDescent="0.25">
      <c r="A70" s="72">
        <v>9100</v>
      </c>
      <c r="B70" s="69" t="s">
        <v>107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</row>
    <row r="71" spans="1:8" hidden="1" x14ac:dyDescent="0.25">
      <c r="A71" s="72">
        <v>9200</v>
      </c>
      <c r="B71" s="69" t="s">
        <v>108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</row>
    <row r="72" spans="1:8" hidden="1" x14ac:dyDescent="0.25">
      <c r="A72" s="72">
        <v>9300</v>
      </c>
      <c r="B72" s="69" t="s">
        <v>109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  <c r="H72" s="71">
        <v>0</v>
      </c>
    </row>
    <row r="73" spans="1:8" hidden="1" x14ac:dyDescent="0.25">
      <c r="A73" s="72">
        <v>9400</v>
      </c>
      <c r="B73" s="69" t="s">
        <v>110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</row>
    <row r="74" spans="1:8" hidden="1" x14ac:dyDescent="0.25">
      <c r="A74" s="72">
        <v>9500</v>
      </c>
      <c r="B74" s="69" t="s">
        <v>111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</row>
    <row r="75" spans="1:8" hidden="1" x14ac:dyDescent="0.25">
      <c r="A75" s="72">
        <v>9600</v>
      </c>
      <c r="B75" s="69" t="s">
        <v>112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  <c r="H75" s="71">
        <v>0</v>
      </c>
    </row>
    <row r="76" spans="1:8" x14ac:dyDescent="0.25">
      <c r="A76" s="75">
        <v>9900</v>
      </c>
      <c r="B76" s="70" t="s">
        <v>113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x14ac:dyDescent="0.25">
      <c r="A77" s="66"/>
      <c r="B77" s="74" t="s">
        <v>8</v>
      </c>
      <c r="C77" s="79">
        <v>105279655.56</v>
      </c>
      <c r="D77" s="79">
        <v>8645015.1400000006</v>
      </c>
      <c r="E77" s="79">
        <v>113924670.7</v>
      </c>
      <c r="F77" s="79">
        <v>42772786.189999998</v>
      </c>
      <c r="G77" s="79">
        <v>42772786.189999998</v>
      </c>
      <c r="H77" s="79">
        <v>71151884.50999999</v>
      </c>
    </row>
    <row r="79" spans="1:8" x14ac:dyDescent="0.25">
      <c r="A79" s="64" t="s">
        <v>135</v>
      </c>
      <c r="B79" s="63"/>
      <c r="C79" s="63"/>
      <c r="D79" s="63"/>
      <c r="E79" s="63"/>
      <c r="F79" s="63"/>
      <c r="G79" s="63"/>
      <c r="H79" s="63"/>
    </row>
    <row r="84" spans="2:7" x14ac:dyDescent="0.25">
      <c r="B84" s="100" t="s">
        <v>127</v>
      </c>
      <c r="C84" s="100"/>
      <c r="D84" s="1"/>
      <c r="E84" s="95"/>
      <c r="F84" s="95"/>
      <c r="G84" s="95"/>
    </row>
    <row r="85" spans="2:7" x14ac:dyDescent="0.25">
      <c r="B85" s="83" t="s">
        <v>129</v>
      </c>
      <c r="C85" s="83"/>
      <c r="D85" s="1"/>
      <c r="E85" s="59"/>
      <c r="F85" s="47" t="s">
        <v>134</v>
      </c>
      <c r="G85" s="47"/>
    </row>
    <row r="86" spans="2:7" x14ac:dyDescent="0.25">
      <c r="B86" s="83" t="s">
        <v>130</v>
      </c>
      <c r="C86" s="83"/>
      <c r="D86" s="1"/>
      <c r="E86" s="99" t="s">
        <v>143</v>
      </c>
      <c r="F86" s="99"/>
      <c r="G86" s="99"/>
    </row>
  </sheetData>
  <mergeCells count="9">
    <mergeCell ref="B85:C85"/>
    <mergeCell ref="B86:C86"/>
    <mergeCell ref="E86:G86"/>
    <mergeCell ref="A1:H1"/>
    <mergeCell ref="C2:G2"/>
    <mergeCell ref="H2:H3"/>
    <mergeCell ref="A2:B4"/>
    <mergeCell ref="B84:C84"/>
    <mergeCell ref="E84:G8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7"/>
  <sheetViews>
    <sheetView showGridLines="0" workbookViewId="0">
      <selection activeCell="B25" sqref="B25:G27"/>
    </sheetView>
  </sheetViews>
  <sheetFormatPr baseColWidth="10" defaultColWidth="10.28515625" defaultRowHeight="11.25" x14ac:dyDescent="0.2"/>
  <cols>
    <col min="1" max="1" width="2.42578125" style="1" customWidth="1"/>
    <col min="2" max="2" width="40.85546875" style="1" customWidth="1"/>
    <col min="3" max="8" width="15.7109375" style="1" customWidth="1"/>
    <col min="9" max="16384" width="10.28515625" style="1"/>
  </cols>
  <sheetData>
    <row r="1" spans="1:8" ht="50.1" customHeight="1" x14ac:dyDescent="0.2">
      <c r="A1" s="96" t="s">
        <v>149</v>
      </c>
      <c r="B1" s="97"/>
      <c r="C1" s="97"/>
      <c r="D1" s="97"/>
      <c r="E1" s="97"/>
      <c r="F1" s="97"/>
      <c r="G1" s="97"/>
      <c r="H1" s="98"/>
    </row>
    <row r="2" spans="1:8" x14ac:dyDescent="0.2">
      <c r="A2" s="87" t="s">
        <v>10</v>
      </c>
      <c r="B2" s="88"/>
      <c r="C2" s="84" t="s">
        <v>0</v>
      </c>
      <c r="D2" s="85"/>
      <c r="E2" s="85"/>
      <c r="F2" s="85"/>
      <c r="G2" s="86"/>
      <c r="H2" s="93" t="s">
        <v>1</v>
      </c>
    </row>
    <row r="3" spans="1:8" ht="24.95" customHeight="1" x14ac:dyDescent="0.2">
      <c r="A3" s="89"/>
      <c r="B3" s="90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94"/>
    </row>
    <row r="4" spans="1:8" x14ac:dyDescent="0.2">
      <c r="A4" s="91"/>
      <c r="B4" s="92"/>
      <c r="C4" s="3">
        <v>1</v>
      </c>
      <c r="D4" s="3">
        <v>2</v>
      </c>
      <c r="E4" s="3" t="s">
        <v>7</v>
      </c>
      <c r="F4" s="3">
        <v>4</v>
      </c>
      <c r="G4" s="3">
        <v>5</v>
      </c>
      <c r="H4" s="3" t="s">
        <v>49</v>
      </c>
    </row>
    <row r="5" spans="1:8" x14ac:dyDescent="0.2">
      <c r="A5" s="4"/>
      <c r="B5" s="19"/>
      <c r="C5" s="20"/>
      <c r="D5" s="20"/>
      <c r="E5" s="20"/>
      <c r="F5" s="20"/>
      <c r="G5" s="20"/>
      <c r="H5" s="20"/>
    </row>
    <row r="6" spans="1:8" x14ac:dyDescent="0.2">
      <c r="A6" s="4"/>
      <c r="B6" s="19" t="s">
        <v>40</v>
      </c>
      <c r="C6" s="55">
        <v>105279655.56</v>
      </c>
      <c r="D6" s="61">
        <v>6848015.1399999997</v>
      </c>
      <c r="E6" s="21">
        <f>C6+D6</f>
        <v>112127670.7</v>
      </c>
      <c r="F6" s="61">
        <v>42772786.189999998</v>
      </c>
      <c r="G6" s="61">
        <v>42772786.189999998</v>
      </c>
      <c r="H6" s="21">
        <f>E6-F6</f>
        <v>69354884.510000005</v>
      </c>
    </row>
    <row r="7" spans="1:8" x14ac:dyDescent="0.2">
      <c r="A7" s="4"/>
      <c r="B7" s="19"/>
      <c r="C7" s="52"/>
      <c r="D7" s="58"/>
      <c r="E7" s="21"/>
      <c r="F7" s="51"/>
      <c r="G7" s="51"/>
      <c r="H7" s="21"/>
    </row>
    <row r="8" spans="1:8" x14ac:dyDescent="0.2">
      <c r="A8" s="4"/>
      <c r="B8" s="19" t="s">
        <v>41</v>
      </c>
      <c r="C8" s="52">
        <v>0</v>
      </c>
      <c r="D8" s="60">
        <v>1797000</v>
      </c>
      <c r="E8" s="21">
        <f>C8+D8</f>
        <v>1797000</v>
      </c>
      <c r="F8" s="51">
        <v>0</v>
      </c>
      <c r="G8" s="51">
        <v>0</v>
      </c>
      <c r="H8" s="21">
        <f>E8-F8</f>
        <v>1797000</v>
      </c>
    </row>
    <row r="9" spans="1:8" x14ac:dyDescent="0.2">
      <c r="A9" s="4"/>
      <c r="B9" s="19"/>
      <c r="C9" s="21"/>
      <c r="D9" s="38"/>
      <c r="E9" s="21"/>
      <c r="F9" s="21"/>
      <c r="G9" s="21"/>
      <c r="H9" s="21"/>
    </row>
    <row r="10" spans="1:8" x14ac:dyDescent="0.2">
      <c r="A10" s="4"/>
      <c r="B10" s="19" t="s">
        <v>123</v>
      </c>
      <c r="C10" s="21"/>
      <c r="D10" s="21"/>
      <c r="E10" s="21"/>
      <c r="F10" s="21"/>
      <c r="G10" s="21"/>
      <c r="H10" s="21"/>
    </row>
    <row r="11" spans="1:8" x14ac:dyDescent="0.2">
      <c r="A11" s="4"/>
      <c r="B11" s="19"/>
      <c r="C11" s="21"/>
      <c r="D11" s="21"/>
      <c r="E11" s="21"/>
      <c r="F11" s="21"/>
      <c r="G11" s="21"/>
      <c r="H11" s="21"/>
    </row>
    <row r="12" spans="1:8" x14ac:dyDescent="0.2">
      <c r="A12" s="4"/>
      <c r="B12" s="19" t="s">
        <v>75</v>
      </c>
      <c r="C12" s="21"/>
      <c r="D12" s="21"/>
      <c r="E12" s="21"/>
      <c r="F12" s="21"/>
      <c r="G12" s="21"/>
      <c r="H12" s="21"/>
    </row>
    <row r="13" spans="1:8" x14ac:dyDescent="0.2">
      <c r="A13" s="4"/>
      <c r="B13" s="19"/>
      <c r="C13" s="21"/>
      <c r="D13" s="21"/>
      <c r="E13" s="21"/>
      <c r="F13" s="21"/>
      <c r="G13" s="21"/>
      <c r="H13" s="21"/>
    </row>
    <row r="14" spans="1:8" x14ac:dyDescent="0.2">
      <c r="A14" s="4"/>
      <c r="B14" s="19" t="s">
        <v>103</v>
      </c>
      <c r="C14" s="21"/>
      <c r="D14" s="21"/>
      <c r="E14" s="21"/>
      <c r="F14" s="21"/>
      <c r="G14" s="21"/>
      <c r="H14" s="21"/>
    </row>
    <row r="15" spans="1:8" x14ac:dyDescent="0.2">
      <c r="A15" s="6"/>
      <c r="B15" s="22"/>
      <c r="C15" s="40"/>
      <c r="D15" s="40"/>
      <c r="E15" s="40"/>
      <c r="F15" s="40"/>
      <c r="G15" s="40"/>
      <c r="H15" s="40"/>
    </row>
    <row r="16" spans="1:8" x14ac:dyDescent="0.2">
      <c r="A16" s="23"/>
      <c r="B16" s="7" t="s">
        <v>8</v>
      </c>
      <c r="C16" s="8">
        <f>C6+C8</f>
        <v>105279655.56</v>
      </c>
      <c r="D16" s="8">
        <f>D6+D8</f>
        <v>8645015.1400000006</v>
      </c>
      <c r="E16" s="8">
        <f t="shared" ref="E16:H16" si="0">E6+E8</f>
        <v>113924670.7</v>
      </c>
      <c r="F16" s="8">
        <f t="shared" si="0"/>
        <v>42772786.189999998</v>
      </c>
      <c r="G16" s="8">
        <f t="shared" si="0"/>
        <v>42772786.189999998</v>
      </c>
      <c r="H16" s="8">
        <f t="shared" si="0"/>
        <v>71151884.510000005</v>
      </c>
    </row>
    <row r="18" spans="1:8" x14ac:dyDescent="0.2">
      <c r="A18" s="9" t="s">
        <v>9</v>
      </c>
      <c r="B18" s="9"/>
      <c r="C18" s="9"/>
      <c r="D18" s="9"/>
      <c r="E18" s="9"/>
      <c r="F18" s="9"/>
      <c r="G18" s="9"/>
      <c r="H18" s="9"/>
    </row>
    <row r="25" spans="1:8" x14ac:dyDescent="0.2">
      <c r="B25" s="100" t="s">
        <v>127</v>
      </c>
      <c r="C25" s="100"/>
      <c r="E25" s="95"/>
      <c r="F25" s="95"/>
      <c r="G25" s="95"/>
    </row>
    <row r="26" spans="1:8" x14ac:dyDescent="0.2">
      <c r="B26" s="83" t="s">
        <v>129</v>
      </c>
      <c r="C26" s="83"/>
      <c r="E26" s="44"/>
      <c r="F26" s="47" t="s">
        <v>134</v>
      </c>
      <c r="G26" s="47"/>
    </row>
    <row r="27" spans="1:8" ht="14.45" customHeight="1" x14ac:dyDescent="0.2">
      <c r="B27" s="83" t="s">
        <v>130</v>
      </c>
      <c r="C27" s="83"/>
      <c r="E27" s="99" t="s">
        <v>143</v>
      </c>
      <c r="F27" s="99"/>
      <c r="G27" s="99"/>
      <c r="H27" s="46"/>
    </row>
  </sheetData>
  <sheetProtection formatCells="0" formatColumns="0" formatRows="0" autoFilter="0"/>
  <mergeCells count="9">
    <mergeCell ref="B27:C27"/>
    <mergeCell ref="B25:C25"/>
    <mergeCell ref="E27:G27"/>
    <mergeCell ref="A1:H1"/>
    <mergeCell ref="A2:B4"/>
    <mergeCell ref="C2:G2"/>
    <mergeCell ref="H2:H3"/>
    <mergeCell ref="B26:C26"/>
    <mergeCell ref="E25:G25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6"/>
  <sheetViews>
    <sheetView showGridLines="0" workbookViewId="0">
      <selection activeCell="M27" sqref="M27"/>
    </sheetView>
  </sheetViews>
  <sheetFormatPr baseColWidth="10" defaultColWidth="10.28515625" defaultRowHeight="11.25" x14ac:dyDescent="0.2"/>
  <cols>
    <col min="1" max="1" width="4.140625" style="24" customWidth="1"/>
    <col min="2" max="2" width="56.42578125" style="24" customWidth="1"/>
    <col min="3" max="4" width="15.7109375" style="24" customWidth="1"/>
    <col min="5" max="5" width="16.42578125" style="24" bestFit="1" customWidth="1"/>
    <col min="6" max="6" width="18.5703125" style="24" customWidth="1"/>
    <col min="7" max="7" width="17.5703125" style="24" customWidth="1"/>
    <col min="8" max="8" width="15.7109375" style="24" customWidth="1"/>
    <col min="9" max="16384" width="10.28515625" style="24"/>
  </cols>
  <sheetData>
    <row r="1" spans="1:8" ht="50.1" customHeight="1" x14ac:dyDescent="0.2">
      <c r="A1" s="96" t="s">
        <v>145</v>
      </c>
      <c r="B1" s="97"/>
      <c r="C1" s="97"/>
      <c r="D1" s="97"/>
      <c r="E1" s="97"/>
      <c r="F1" s="97"/>
      <c r="G1" s="97"/>
      <c r="H1" s="98"/>
    </row>
    <row r="2" spans="1:8" x14ac:dyDescent="0.2">
      <c r="A2" s="87" t="s">
        <v>10</v>
      </c>
      <c r="B2" s="88"/>
      <c r="C2" s="84" t="s">
        <v>0</v>
      </c>
      <c r="D2" s="85"/>
      <c r="E2" s="85"/>
      <c r="F2" s="85"/>
      <c r="G2" s="86"/>
      <c r="H2" s="93" t="s">
        <v>1</v>
      </c>
    </row>
    <row r="3" spans="1:8" ht="24.95" customHeight="1" x14ac:dyDescent="0.2">
      <c r="A3" s="89"/>
      <c r="B3" s="90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94"/>
    </row>
    <row r="4" spans="1:8" x14ac:dyDescent="0.2">
      <c r="A4" s="91"/>
      <c r="B4" s="92"/>
      <c r="C4" s="3">
        <v>1</v>
      </c>
      <c r="D4" s="3">
        <v>2</v>
      </c>
      <c r="E4" s="3" t="s">
        <v>7</v>
      </c>
      <c r="F4" s="3">
        <v>4</v>
      </c>
      <c r="G4" s="3">
        <v>5</v>
      </c>
      <c r="H4" s="3" t="s">
        <v>49</v>
      </c>
    </row>
    <row r="5" spans="1:8" x14ac:dyDescent="0.2">
      <c r="A5" s="25"/>
      <c r="B5" s="26"/>
      <c r="C5" s="36">
        <f>SUM(C6:C13)</f>
        <v>1308914.6399999999</v>
      </c>
      <c r="D5" s="36">
        <f t="shared" ref="D5:H5" si="0">SUM(D6:D13)</f>
        <v>9831.42</v>
      </c>
      <c r="E5" s="36">
        <f t="shared" si="0"/>
        <v>1318746.0599999998</v>
      </c>
      <c r="F5" s="36">
        <f t="shared" si="0"/>
        <v>567124.25</v>
      </c>
      <c r="G5" s="36">
        <f t="shared" si="0"/>
        <v>567124.25</v>
      </c>
      <c r="H5" s="36">
        <f t="shared" si="0"/>
        <v>751621.80999999982</v>
      </c>
    </row>
    <row r="6" spans="1:8" x14ac:dyDescent="0.2">
      <c r="A6" s="27" t="s">
        <v>11</v>
      </c>
      <c r="B6" s="28"/>
      <c r="C6" s="5"/>
      <c r="D6" s="5"/>
      <c r="E6" s="5"/>
      <c r="F6" s="5"/>
      <c r="G6" s="5"/>
      <c r="H6" s="5"/>
    </row>
    <row r="7" spans="1:8" x14ac:dyDescent="0.2">
      <c r="A7" s="29"/>
      <c r="B7" s="30" t="s">
        <v>12</v>
      </c>
      <c r="C7" s="5"/>
      <c r="D7" s="5"/>
      <c r="E7" s="5"/>
      <c r="F7" s="5"/>
      <c r="G7" s="5"/>
      <c r="H7" s="5"/>
    </row>
    <row r="8" spans="1:8" x14ac:dyDescent="0.2">
      <c r="A8" s="29"/>
      <c r="B8" s="30" t="s">
        <v>13</v>
      </c>
      <c r="C8" s="5"/>
      <c r="D8" s="5"/>
      <c r="E8" s="5"/>
      <c r="F8" s="5"/>
      <c r="G8" s="5"/>
      <c r="H8" s="5"/>
    </row>
    <row r="9" spans="1:8" x14ac:dyDescent="0.2">
      <c r="A9" s="29"/>
      <c r="B9" s="30" t="s">
        <v>124</v>
      </c>
      <c r="C9" s="56">
        <v>1308914.6399999999</v>
      </c>
      <c r="D9" s="62">
        <v>9831.42</v>
      </c>
      <c r="E9" s="5">
        <f>+C9+D9</f>
        <v>1318746.0599999998</v>
      </c>
      <c r="F9" s="62">
        <v>567124.25</v>
      </c>
      <c r="G9" s="62">
        <v>567124.25</v>
      </c>
      <c r="H9" s="5">
        <f>+E9-G9</f>
        <v>751621.80999999982</v>
      </c>
    </row>
    <row r="10" spans="1:8" x14ac:dyDescent="0.2">
      <c r="A10" s="29"/>
      <c r="B10" s="30" t="s">
        <v>14</v>
      </c>
      <c r="C10" s="5"/>
      <c r="D10" s="5"/>
      <c r="E10" s="5"/>
      <c r="F10" s="5"/>
      <c r="G10" s="5"/>
      <c r="H10" s="5"/>
    </row>
    <row r="11" spans="1:8" x14ac:dyDescent="0.2">
      <c r="A11" s="29"/>
      <c r="B11" s="30" t="s">
        <v>15</v>
      </c>
      <c r="C11" s="5"/>
      <c r="D11" s="5"/>
      <c r="E11" s="5"/>
      <c r="F11" s="5"/>
      <c r="G11" s="5"/>
      <c r="H11" s="5"/>
    </row>
    <row r="12" spans="1:8" x14ac:dyDescent="0.2">
      <c r="A12" s="29"/>
      <c r="B12" s="30" t="s">
        <v>16</v>
      </c>
      <c r="C12" s="5"/>
      <c r="D12" s="5"/>
      <c r="E12" s="5"/>
      <c r="F12" s="5"/>
      <c r="G12" s="5"/>
      <c r="H12" s="5"/>
    </row>
    <row r="13" spans="1:8" x14ac:dyDescent="0.2">
      <c r="A13" s="29"/>
      <c r="B13" s="30" t="s">
        <v>17</v>
      </c>
      <c r="C13" s="5"/>
      <c r="D13" s="5"/>
      <c r="E13" s="5"/>
      <c r="F13" s="5"/>
      <c r="G13" s="5"/>
      <c r="H13" s="5"/>
    </row>
    <row r="14" spans="1:8" x14ac:dyDescent="0.2">
      <c r="A14" s="29"/>
      <c r="B14" s="30" t="s">
        <v>18</v>
      </c>
      <c r="C14" s="5"/>
      <c r="D14" s="5"/>
      <c r="E14" s="5"/>
      <c r="F14" s="5"/>
      <c r="G14" s="5"/>
      <c r="H14" s="5"/>
    </row>
    <row r="15" spans="1:8" x14ac:dyDescent="0.2">
      <c r="A15" s="31"/>
      <c r="B15" s="30"/>
      <c r="C15" s="5"/>
      <c r="D15" s="5"/>
      <c r="E15" s="5"/>
      <c r="F15" s="5"/>
      <c r="G15" s="5"/>
      <c r="H15" s="5"/>
    </row>
    <row r="16" spans="1:8" x14ac:dyDescent="0.2">
      <c r="A16" s="27" t="s">
        <v>19</v>
      </c>
      <c r="B16" s="32"/>
      <c r="C16" s="37">
        <f>SUM(C17:C21)</f>
        <v>103970740.92</v>
      </c>
      <c r="D16" s="37">
        <f t="shared" ref="D16:H16" si="1">SUM(D17:D21)</f>
        <v>8635183.7200000007</v>
      </c>
      <c r="E16" s="37">
        <f t="shared" si="1"/>
        <v>112605924.64</v>
      </c>
      <c r="F16" s="37">
        <f t="shared" si="1"/>
        <v>42205661.939999998</v>
      </c>
      <c r="G16" s="37">
        <f t="shared" si="1"/>
        <v>42205661.939999998</v>
      </c>
      <c r="H16" s="37">
        <f t="shared" si="1"/>
        <v>70400262.700000003</v>
      </c>
    </row>
    <row r="17" spans="1:8" x14ac:dyDescent="0.2">
      <c r="A17" s="29"/>
      <c r="B17" s="30" t="s">
        <v>20</v>
      </c>
      <c r="C17" s="5"/>
      <c r="D17" s="5"/>
      <c r="E17" s="5"/>
      <c r="F17" s="5"/>
      <c r="G17" s="5"/>
      <c r="H17" s="5"/>
    </row>
    <row r="18" spans="1:8" x14ac:dyDescent="0.2">
      <c r="A18" s="29"/>
      <c r="B18" s="30" t="s">
        <v>21</v>
      </c>
      <c r="C18" s="5"/>
      <c r="D18" s="5"/>
      <c r="E18" s="5"/>
      <c r="F18" s="5"/>
      <c r="G18" s="5"/>
      <c r="H18" s="5"/>
    </row>
    <row r="19" spans="1:8" x14ac:dyDescent="0.2">
      <c r="A19" s="29"/>
      <c r="B19" s="30" t="s">
        <v>22</v>
      </c>
      <c r="C19" s="5"/>
      <c r="D19" s="5"/>
      <c r="E19" s="5"/>
      <c r="F19" s="5"/>
      <c r="G19" s="5"/>
      <c r="H19" s="5"/>
    </row>
    <row r="20" spans="1:8" x14ac:dyDescent="0.2">
      <c r="A20" s="29"/>
      <c r="B20" s="30" t="s">
        <v>23</v>
      </c>
      <c r="C20" s="5"/>
      <c r="D20" s="5"/>
      <c r="E20" s="43"/>
      <c r="F20" s="5"/>
      <c r="G20" s="5"/>
      <c r="H20" s="5"/>
    </row>
    <row r="21" spans="1:8" x14ac:dyDescent="0.2">
      <c r="A21" s="29"/>
      <c r="B21" s="30" t="s">
        <v>24</v>
      </c>
      <c r="C21" s="57">
        <v>103970740.92</v>
      </c>
      <c r="D21" s="62">
        <v>8635183.7200000007</v>
      </c>
      <c r="E21" s="43">
        <f>+C21+D21</f>
        <v>112605924.64</v>
      </c>
      <c r="F21" s="62">
        <v>42205661.939999998</v>
      </c>
      <c r="G21" s="62">
        <v>42205661.939999998</v>
      </c>
      <c r="H21" s="5">
        <f>+E21-G21</f>
        <v>70400262.700000003</v>
      </c>
    </row>
    <row r="22" spans="1:8" ht="12.75" x14ac:dyDescent="0.2">
      <c r="A22" s="29"/>
      <c r="B22" s="30" t="s">
        <v>25</v>
      </c>
      <c r="C22" s="39"/>
      <c r="D22" s="39"/>
      <c r="E22" s="39"/>
      <c r="F22" s="42"/>
      <c r="G22" s="39"/>
      <c r="H22" s="39"/>
    </row>
    <row r="23" spans="1:8" x14ac:dyDescent="0.2">
      <c r="A23" s="29"/>
      <c r="B23" s="30" t="s">
        <v>26</v>
      </c>
      <c r="C23" s="5"/>
      <c r="D23" s="5"/>
      <c r="E23" s="5"/>
      <c r="F23" s="5"/>
      <c r="G23" s="5"/>
      <c r="H23" s="5"/>
    </row>
    <row r="24" spans="1:8" x14ac:dyDescent="0.2">
      <c r="A24" s="31"/>
      <c r="B24" s="30"/>
      <c r="C24" s="5"/>
      <c r="D24" s="5"/>
      <c r="E24" s="5"/>
      <c r="F24" s="5"/>
      <c r="G24" s="5"/>
      <c r="H24" s="5"/>
    </row>
    <row r="25" spans="1:8" x14ac:dyDescent="0.2">
      <c r="A25" s="27" t="s">
        <v>27</v>
      </c>
      <c r="B25" s="32"/>
      <c r="C25" s="5"/>
      <c r="D25" s="5"/>
      <c r="E25" s="5"/>
      <c r="F25" s="5"/>
      <c r="G25" s="5"/>
      <c r="H25" s="5"/>
    </row>
    <row r="26" spans="1:8" x14ac:dyDescent="0.2">
      <c r="A26" s="29"/>
      <c r="B26" s="30" t="s">
        <v>28</v>
      </c>
      <c r="C26" s="5"/>
      <c r="D26" s="5"/>
      <c r="E26" s="5"/>
      <c r="F26" s="5"/>
      <c r="G26" s="5"/>
      <c r="H26" s="5"/>
    </row>
    <row r="27" spans="1:8" x14ac:dyDescent="0.2">
      <c r="A27" s="29"/>
      <c r="B27" s="30" t="s">
        <v>29</v>
      </c>
      <c r="C27" s="5"/>
      <c r="D27" s="5"/>
      <c r="E27" s="5"/>
      <c r="F27" s="5"/>
      <c r="G27" s="5"/>
      <c r="H27" s="5"/>
    </row>
    <row r="28" spans="1:8" x14ac:dyDescent="0.2">
      <c r="A28" s="29"/>
      <c r="B28" s="30" t="s">
        <v>30</v>
      </c>
      <c r="C28" s="5"/>
      <c r="D28" s="5"/>
      <c r="E28" s="5"/>
      <c r="F28" s="5"/>
      <c r="G28" s="5"/>
      <c r="H28" s="5"/>
    </row>
    <row r="29" spans="1:8" x14ac:dyDescent="0.2">
      <c r="A29" s="29"/>
      <c r="B29" s="30" t="s">
        <v>31</v>
      </c>
      <c r="C29" s="5"/>
      <c r="D29" s="5"/>
      <c r="E29" s="5"/>
      <c r="F29" s="5"/>
      <c r="G29" s="5"/>
      <c r="H29" s="5"/>
    </row>
    <row r="30" spans="1:8" x14ac:dyDescent="0.2">
      <c r="A30" s="29"/>
      <c r="B30" s="30" t="s">
        <v>32</v>
      </c>
      <c r="C30" s="5"/>
      <c r="D30" s="5"/>
      <c r="E30" s="5"/>
      <c r="F30" s="5"/>
      <c r="G30" s="5"/>
      <c r="H30" s="5"/>
    </row>
    <row r="31" spans="1:8" x14ac:dyDescent="0.2">
      <c r="A31" s="29"/>
      <c r="B31" s="30" t="s">
        <v>33</v>
      </c>
      <c r="C31" s="5"/>
      <c r="D31" s="5"/>
      <c r="E31" s="5"/>
      <c r="F31" s="5"/>
      <c r="G31" s="5"/>
      <c r="H31" s="5"/>
    </row>
    <row r="32" spans="1:8" x14ac:dyDescent="0.2">
      <c r="A32" s="29"/>
      <c r="B32" s="30" t="s">
        <v>34</v>
      </c>
      <c r="C32" s="5"/>
      <c r="D32" s="5"/>
      <c r="E32" s="5"/>
      <c r="F32" s="5"/>
      <c r="G32" s="5"/>
      <c r="H32" s="5"/>
    </row>
    <row r="33" spans="1:8" x14ac:dyDescent="0.2">
      <c r="A33" s="29"/>
      <c r="B33" s="30" t="s">
        <v>35</v>
      </c>
      <c r="C33" s="5"/>
      <c r="D33" s="5"/>
      <c r="E33" s="5"/>
      <c r="F33" s="5"/>
      <c r="G33" s="5"/>
      <c r="H33" s="5"/>
    </row>
    <row r="34" spans="1:8" x14ac:dyDescent="0.2">
      <c r="A34" s="29"/>
      <c r="B34" s="30" t="s">
        <v>36</v>
      </c>
      <c r="C34" s="5"/>
      <c r="D34" s="5"/>
      <c r="E34" s="5"/>
      <c r="F34" s="5"/>
      <c r="G34" s="5"/>
      <c r="H34" s="5"/>
    </row>
    <row r="35" spans="1:8" x14ac:dyDescent="0.2">
      <c r="A35" s="31"/>
      <c r="B35" s="30"/>
      <c r="C35" s="5"/>
      <c r="D35" s="5"/>
      <c r="E35" s="5"/>
      <c r="F35" s="5"/>
      <c r="G35" s="5"/>
      <c r="H35" s="5"/>
    </row>
    <row r="36" spans="1:8" x14ac:dyDescent="0.2">
      <c r="A36" s="27" t="s">
        <v>37</v>
      </c>
      <c r="B36" s="32"/>
      <c r="C36" s="5"/>
      <c r="D36" s="5"/>
      <c r="E36" s="5"/>
      <c r="F36" s="5"/>
      <c r="G36" s="5"/>
      <c r="H36" s="5"/>
    </row>
    <row r="37" spans="1:8" x14ac:dyDescent="0.2">
      <c r="A37" s="29"/>
      <c r="B37" s="30" t="s">
        <v>125</v>
      </c>
      <c r="C37" s="5"/>
      <c r="D37" s="5"/>
      <c r="E37" s="5"/>
      <c r="F37" s="5"/>
      <c r="G37" s="5"/>
      <c r="H37" s="5"/>
    </row>
    <row r="38" spans="1:8" ht="22.5" x14ac:dyDescent="0.2">
      <c r="A38" s="29"/>
      <c r="B38" s="30" t="s">
        <v>126</v>
      </c>
      <c r="C38" s="5"/>
      <c r="D38" s="5"/>
      <c r="E38" s="5"/>
      <c r="F38" s="5"/>
      <c r="G38" s="5"/>
      <c r="H38" s="5"/>
    </row>
    <row r="39" spans="1:8" x14ac:dyDescent="0.2">
      <c r="A39" s="29"/>
      <c r="B39" s="30" t="s">
        <v>38</v>
      </c>
      <c r="C39" s="5"/>
      <c r="D39" s="5"/>
      <c r="E39" s="5"/>
      <c r="F39" s="5"/>
      <c r="G39" s="5"/>
      <c r="H39" s="5"/>
    </row>
    <row r="40" spans="1:8" x14ac:dyDescent="0.2">
      <c r="A40" s="29"/>
      <c r="B40" s="30" t="s">
        <v>39</v>
      </c>
      <c r="C40" s="5"/>
      <c r="D40" s="5"/>
      <c r="E40" s="5"/>
      <c r="F40" s="5"/>
      <c r="G40" s="5"/>
      <c r="H40" s="5"/>
    </row>
    <row r="41" spans="1:8" x14ac:dyDescent="0.2">
      <c r="A41" s="31"/>
      <c r="B41" s="30"/>
      <c r="C41" s="5"/>
      <c r="D41" s="5"/>
      <c r="E41" s="5"/>
      <c r="F41" s="5"/>
      <c r="G41" s="5"/>
      <c r="H41" s="5"/>
    </row>
    <row r="42" spans="1:8" ht="12.75" x14ac:dyDescent="0.2">
      <c r="A42" s="33"/>
      <c r="B42" s="16" t="s">
        <v>8</v>
      </c>
      <c r="C42" s="41">
        <f>C5+C16</f>
        <v>105279655.56</v>
      </c>
      <c r="D42" s="41">
        <f t="shared" ref="D42:H42" si="2">D5+D16</f>
        <v>8645015.1400000006</v>
      </c>
      <c r="E42" s="41">
        <f t="shared" si="2"/>
        <v>113924670.7</v>
      </c>
      <c r="F42" s="41">
        <f t="shared" si="2"/>
        <v>42772786.189999998</v>
      </c>
      <c r="G42" s="41">
        <f t="shared" si="2"/>
        <v>42772786.189999998</v>
      </c>
      <c r="H42" s="41">
        <f t="shared" si="2"/>
        <v>71151884.510000005</v>
      </c>
    </row>
    <row r="43" spans="1:8" x14ac:dyDescent="0.2">
      <c r="A43" s="9"/>
      <c r="B43" s="9"/>
      <c r="C43" s="9"/>
      <c r="D43" s="9"/>
      <c r="E43" s="9"/>
      <c r="F43" s="9"/>
      <c r="G43" s="9"/>
      <c r="H43" s="9"/>
    </row>
    <row r="44" spans="1:8" x14ac:dyDescent="0.2">
      <c r="A44" s="9" t="s">
        <v>9</v>
      </c>
      <c r="B44" s="9"/>
      <c r="C44" s="9"/>
      <c r="D44" s="9"/>
      <c r="E44" s="9"/>
      <c r="F44" s="9"/>
      <c r="G44" s="9"/>
      <c r="H44" s="9"/>
    </row>
    <row r="45" spans="1:8" x14ac:dyDescent="0.2">
      <c r="A45" s="9"/>
      <c r="B45" s="9"/>
      <c r="C45" s="9"/>
      <c r="D45" s="9"/>
      <c r="E45" s="9"/>
      <c r="F45" s="9"/>
      <c r="G45" s="9"/>
      <c r="H45" s="9"/>
    </row>
    <row r="54" spans="2:7" x14ac:dyDescent="0.2">
      <c r="B54" s="100" t="s">
        <v>127</v>
      </c>
      <c r="C54" s="100"/>
      <c r="F54" s="95"/>
      <c r="G54" s="95"/>
    </row>
    <row r="55" spans="2:7" x14ac:dyDescent="0.2">
      <c r="B55" s="83" t="s">
        <v>129</v>
      </c>
      <c r="C55" s="83"/>
      <c r="F55" s="101" t="s">
        <v>134</v>
      </c>
      <c r="G55" s="101"/>
    </row>
    <row r="56" spans="2:7" x14ac:dyDescent="0.2">
      <c r="B56" s="83" t="s">
        <v>130</v>
      </c>
      <c r="C56" s="83"/>
      <c r="F56" s="83" t="s">
        <v>143</v>
      </c>
      <c r="G56" s="83"/>
    </row>
  </sheetData>
  <sheetProtection formatCells="0" formatColumns="0" formatRows="0" autoFilter="0"/>
  <mergeCells count="10">
    <mergeCell ref="B56:C56"/>
    <mergeCell ref="F54:G54"/>
    <mergeCell ref="F55:G55"/>
    <mergeCell ref="F56:G56"/>
    <mergeCell ref="A1:H1"/>
    <mergeCell ref="A2:B4"/>
    <mergeCell ref="C2:G2"/>
    <mergeCell ref="H2:H3"/>
    <mergeCell ref="B54:C54"/>
    <mergeCell ref="B55:C55"/>
  </mergeCells>
  <printOptions horizontalCentered="1"/>
  <pageMargins left="0.19685039370078741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 </vt:lpstr>
      <vt:lpstr>COG</vt:lpstr>
      <vt:lpstr>CTG</vt:lpstr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2022-07-07T17:06:20Z</cp:lastPrinted>
  <dcterms:created xsi:type="dcterms:W3CDTF">2018-01-16T16:12:43Z</dcterms:created>
  <dcterms:modified xsi:type="dcterms:W3CDTF">2022-07-08T19:30:08Z</dcterms:modified>
</cp:coreProperties>
</file>