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mc:AlternateContent xmlns:mc="http://schemas.openxmlformats.org/markup-compatibility/2006">
    <mc:Choice Requires="x15">
      <x15ac:absPath xmlns:x15ac="http://schemas.microsoft.com/office/spreadsheetml/2010/11/ac" url="C:\Users\Octavio\Desktop\INFORMES 2022\PUBLICACIÓN EN LA PAGINA\1T\IPRE\"/>
    </mc:Choice>
  </mc:AlternateContent>
  <xr:revisionPtr revIDLastSave="0" documentId="8_{088AC484-DB61-4AA2-BBA2-051B505A500E}" xr6:coauthVersionLast="36" xr6:coauthVersionMax="36" xr10:uidLastSave="{00000000-0000-0000-0000-000000000000}"/>
  <bookViews>
    <workbookView xWindow="0" yWindow="0" windowWidth="28800" windowHeight="12330" activeTab="7" xr2:uid="{00000000-000D-0000-FFFF-FFFF00000000}"/>
  </bookViews>
  <sheets>
    <sheet name="EAI " sheetId="16" r:id="rId1"/>
    <sheet name="Hoja1" sheetId="25" r:id="rId2"/>
    <sheet name="CA " sheetId="22" r:id="rId3"/>
    <sheet name="COG" sheetId="33" r:id="rId4"/>
    <sheet name="CTG" sheetId="14" r:id="rId5"/>
    <sheet name="CFG" sheetId="15" r:id="rId6"/>
    <sheet name="EN" sheetId="6" r:id="rId7"/>
    <sheet name="ID" sheetId="5" r:id="rId8"/>
    <sheet name="IPF" sheetId="24" r:id="rId9"/>
    <sheet name="GCP" sheetId="18" r:id="rId10"/>
    <sheet name="PyPI" sheetId="34" r:id="rId11"/>
    <sheet name="IR" sheetId="1" r:id="rId12"/>
  </sheets>
  <definedNames>
    <definedName name="_xlnm._FilterDatabase" localSheetId="5" hidden="1">CFG!$A$3:$H$40</definedName>
    <definedName name="_xlnm._FilterDatabase" localSheetId="0" hidden="1">'EAI '!$B$3:$I$4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18" l="1"/>
  <c r="F21" i="18"/>
  <c r="F19" i="18"/>
  <c r="F11" i="18"/>
  <c r="F12" i="18"/>
  <c r="F13" i="18"/>
  <c r="F14" i="18"/>
  <c r="F15" i="18"/>
  <c r="F16" i="18"/>
  <c r="F17" i="18"/>
  <c r="F10" i="18"/>
  <c r="F8" i="18"/>
  <c r="F7" i="18"/>
  <c r="I21" i="18" l="1"/>
  <c r="I20" i="18"/>
  <c r="I19" i="18"/>
  <c r="I17" i="18"/>
  <c r="I16" i="18"/>
  <c r="I15" i="18"/>
  <c r="I14" i="18"/>
  <c r="I13" i="18"/>
  <c r="I12" i="18"/>
  <c r="I11" i="18"/>
  <c r="I10" i="18"/>
  <c r="I8" i="18"/>
  <c r="I7" i="18"/>
  <c r="E18" i="18"/>
  <c r="F18" i="18"/>
  <c r="G18" i="18"/>
  <c r="H18" i="18"/>
  <c r="D18" i="18"/>
  <c r="E9" i="18"/>
  <c r="F9" i="18"/>
  <c r="G9" i="18"/>
  <c r="H9" i="18"/>
  <c r="D9" i="18"/>
  <c r="E6" i="18"/>
  <c r="F6" i="18"/>
  <c r="G6" i="18"/>
  <c r="H6" i="18"/>
  <c r="D6" i="18"/>
  <c r="I18" i="18" l="1"/>
  <c r="I9" i="18"/>
  <c r="H35" i="18"/>
  <c r="I6" i="18"/>
  <c r="F35" i="18"/>
  <c r="D35" i="18"/>
  <c r="E35" i="18"/>
  <c r="G35" i="18"/>
  <c r="D31" i="16"/>
  <c r="E31" i="16"/>
  <c r="I36" i="16"/>
  <c r="I35" i="18" l="1"/>
  <c r="H21" i="25"/>
  <c r="G21" i="25"/>
  <c r="E21" i="25"/>
  <c r="D21" i="25"/>
  <c r="I12" i="25"/>
  <c r="F12" i="25"/>
  <c r="F21" i="25" s="1"/>
  <c r="D9" i="24" l="1"/>
  <c r="E9" i="24"/>
  <c r="C9" i="24"/>
  <c r="D5" i="24"/>
  <c r="E5" i="24"/>
  <c r="C5" i="24"/>
  <c r="D5" i="15"/>
  <c r="F5" i="15"/>
  <c r="G5" i="15"/>
  <c r="C5" i="15"/>
  <c r="D16" i="15"/>
  <c r="F16" i="15"/>
  <c r="G16" i="15"/>
  <c r="C16" i="15"/>
  <c r="E9" i="15"/>
  <c r="E5" i="15" s="1"/>
  <c r="H31" i="16"/>
  <c r="G31" i="16"/>
  <c r="C42" i="15" l="1"/>
  <c r="D42" i="15"/>
  <c r="C13" i="24"/>
  <c r="H9" i="15"/>
  <c r="H5" i="15" s="1"/>
  <c r="E13" i="24"/>
  <c r="D13" i="24"/>
  <c r="F42" i="15"/>
  <c r="G42" i="15"/>
  <c r="G39" i="22"/>
  <c r="F39" i="22"/>
  <c r="D39" i="22"/>
  <c r="C39" i="22"/>
  <c r="E38" i="22"/>
  <c r="H38" i="22" s="1"/>
  <c r="E37" i="22"/>
  <c r="H37" i="22" s="1"/>
  <c r="E36" i="22"/>
  <c r="H36" i="22" s="1"/>
  <c r="E35" i="22"/>
  <c r="H35" i="22" s="1"/>
  <c r="E34" i="22"/>
  <c r="H34" i="22" s="1"/>
  <c r="E33" i="22"/>
  <c r="H33" i="22" s="1"/>
  <c r="E32" i="22"/>
  <c r="H32" i="22" s="1"/>
  <c r="G25" i="22"/>
  <c r="F25" i="22"/>
  <c r="D25" i="22"/>
  <c r="C25" i="22"/>
  <c r="E24" i="22"/>
  <c r="H24" i="22" s="1"/>
  <c r="H23" i="22"/>
  <c r="E21" i="22"/>
  <c r="H21" i="22" s="1"/>
  <c r="G14" i="22"/>
  <c r="F14" i="22"/>
  <c r="D14" i="22"/>
  <c r="C14" i="22"/>
  <c r="E12" i="22"/>
  <c r="H12" i="22" s="1"/>
  <c r="E11" i="22"/>
  <c r="H11" i="22" s="1"/>
  <c r="E10" i="22"/>
  <c r="H10" i="22" s="1"/>
  <c r="E9" i="22"/>
  <c r="H9" i="22" s="1"/>
  <c r="E8" i="22"/>
  <c r="H8" i="22" s="1"/>
  <c r="E7" i="22"/>
  <c r="H7" i="22" s="1"/>
  <c r="E6" i="22"/>
  <c r="H6" i="22" s="1"/>
  <c r="E17" i="24" l="1"/>
  <c r="E21" i="24" s="1"/>
  <c r="E24" i="24"/>
  <c r="E29" i="24" s="1"/>
  <c r="D17" i="24"/>
  <c r="D21" i="24" s="1"/>
  <c r="D24" i="24"/>
  <c r="D29" i="24" s="1"/>
  <c r="C17" i="24"/>
  <c r="C21" i="24" s="1"/>
  <c r="C24" i="24"/>
  <c r="C29" i="24" s="1"/>
  <c r="E25" i="22"/>
  <c r="H39" i="22"/>
  <c r="H14" i="22"/>
  <c r="E39" i="22"/>
  <c r="H22" i="22"/>
  <c r="H25" i="22" s="1"/>
  <c r="E14" i="22"/>
  <c r="F31" i="16"/>
  <c r="H39" i="16" l="1"/>
  <c r="G39" i="16"/>
  <c r="E39" i="16"/>
  <c r="D39" i="16"/>
  <c r="I38" i="16"/>
  <c r="F38" i="16"/>
  <c r="I37" i="16"/>
  <c r="F37" i="16"/>
  <c r="F36" i="16"/>
  <c r="I35" i="16"/>
  <c r="F35" i="16"/>
  <c r="I34" i="16"/>
  <c r="F34" i="16"/>
  <c r="H16" i="16"/>
  <c r="G16" i="16"/>
  <c r="E16" i="16"/>
  <c r="D16" i="16"/>
  <c r="I15" i="16"/>
  <c r="F15" i="16"/>
  <c r="I14" i="16"/>
  <c r="F14" i="16"/>
  <c r="I13" i="16"/>
  <c r="F13" i="16"/>
  <c r="I12" i="16"/>
  <c r="F12" i="16"/>
  <c r="I11" i="16"/>
  <c r="F11" i="16"/>
  <c r="I31" i="16" l="1"/>
  <c r="F39" i="16"/>
  <c r="F16" i="16"/>
  <c r="E8" i="14" l="1"/>
  <c r="H8" i="14" s="1"/>
  <c r="E6" i="14"/>
  <c r="H6" i="14" s="1"/>
  <c r="D16" i="14"/>
  <c r="F16" i="14"/>
  <c r="G16" i="14"/>
  <c r="C16" i="14"/>
  <c r="E21" i="15"/>
  <c r="E16" i="15" s="1"/>
  <c r="E42" i="15" s="1"/>
  <c r="F31" i="6"/>
  <c r="D31" i="6"/>
  <c r="H30" i="6"/>
  <c r="H29" i="6"/>
  <c r="H28" i="6"/>
  <c r="H27" i="6"/>
  <c r="H26" i="6"/>
  <c r="H25" i="6"/>
  <c r="H24" i="6"/>
  <c r="H23" i="6"/>
  <c r="F19" i="6"/>
  <c r="D19" i="6"/>
  <c r="H18" i="6"/>
  <c r="H17" i="6"/>
  <c r="H16" i="6"/>
  <c r="H15" i="6"/>
  <c r="H14" i="6"/>
  <c r="H13" i="6"/>
  <c r="H12" i="6"/>
  <c r="H11" i="6"/>
  <c r="H10" i="6"/>
  <c r="F31" i="5"/>
  <c r="D31" i="5"/>
  <c r="H30" i="5"/>
  <c r="H29" i="5"/>
  <c r="H28" i="5"/>
  <c r="H27" i="5"/>
  <c r="H26" i="5"/>
  <c r="H25" i="5"/>
  <c r="H24" i="5"/>
  <c r="H23" i="5"/>
  <c r="F19" i="5"/>
  <c r="D19" i="5"/>
  <c r="H18" i="5"/>
  <c r="H17" i="5"/>
  <c r="H16" i="5"/>
  <c r="H15" i="5"/>
  <c r="H14" i="5"/>
  <c r="H13" i="5"/>
  <c r="H12" i="5"/>
  <c r="H11" i="5"/>
  <c r="H10" i="5"/>
  <c r="W58" i="1"/>
  <c r="W55" i="1"/>
  <c r="W52" i="1"/>
  <c r="W51" i="1"/>
  <c r="W50" i="1"/>
  <c r="W45" i="1"/>
  <c r="W39" i="1"/>
  <c r="W37" i="1"/>
  <c r="W36" i="1"/>
  <c r="W35" i="1"/>
  <c r="W17" i="1"/>
  <c r="W16" i="1"/>
  <c r="W13" i="1"/>
  <c r="W12" i="1"/>
  <c r="W11" i="1"/>
  <c r="W10" i="1"/>
  <c r="W9" i="1"/>
  <c r="H31" i="5" l="1"/>
  <c r="F33" i="6"/>
  <c r="H31" i="6"/>
  <c r="F33" i="5"/>
  <c r="D33" i="5"/>
  <c r="H19" i="6"/>
  <c r="H19" i="5"/>
  <c r="D33" i="6"/>
  <c r="H21" i="15"/>
  <c r="H16" i="15" s="1"/>
  <c r="H42" i="15" s="1"/>
  <c r="H16" i="14"/>
  <c r="E16" i="14"/>
  <c r="H33" i="5" l="1"/>
  <c r="H33" i="6"/>
</calcChain>
</file>

<file path=xl/sharedStrings.xml><?xml version="1.0" encoding="utf-8"?>
<sst xmlns="http://schemas.openxmlformats.org/spreadsheetml/2006/main" count="1158" uniqueCount="506">
  <si>
    <t>INDICADORES PARA RESULTADOS</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</si>
  <si>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</si>
  <si>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</si>
  <si>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</si>
  <si>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</si>
  <si>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</si>
  <si>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</si>
  <si>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</si>
  <si>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</si>
  <si>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</si>
  <si>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</si>
  <si>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</si>
  <si>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</si>
  <si>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</si>
  <si>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</si>
  <si>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</si>
  <si>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</si>
  <si>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</si>
  <si>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</si>
  <si>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</si>
  <si>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</si>
  <si>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</si>
  <si>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</si>
  <si>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</si>
  <si>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</si>
  <si>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</si>
  <si>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</si>
  <si>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</si>
  <si>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</si>
  <si>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</si>
  <si>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</si>
  <si>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</si>
  <si>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</si>
  <si>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</si>
  <si>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</si>
  <si>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</si>
  <si>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</si>
  <si>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</si>
  <si>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</si>
  <si>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</si>
  <si>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</si>
  <si>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</si>
  <si>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</si>
  <si>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</si>
  <si>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</si>
  <si>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</si>
  <si>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</si>
  <si>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</si>
  <si>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</si>
  <si>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</si>
  <si>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</si>
  <si>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</si>
  <si>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</si>
  <si>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</si>
  <si>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</si>
  <si>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</si>
  <si>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</si>
  <si>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</si>
  <si>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</si>
  <si>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</si>
  <si>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</si>
  <si>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</si>
  <si>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</si>
  <si>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</si>
  <si>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</si>
  <si>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</si>
  <si>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</si>
  <si>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</si>
  <si>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</si>
  <si>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</si>
  <si>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</si>
  <si>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</si>
  <si>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</si>
  <si>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</si>
  <si>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</si>
  <si>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</si>
  <si>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</si>
  <si>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</si>
  <si>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</si>
  <si>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</si>
  <si>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</si>
  <si>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</si>
  <si>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</si>
  <si>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</si>
  <si>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</si>
  <si>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</si>
  <si>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</si>
  <si>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</si>
  <si>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</si>
  <si>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</si>
  <si>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</si>
  <si>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</si>
  <si>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</si>
  <si>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</si>
  <si>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</si>
  <si>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</si>
  <si>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</si>
  <si>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</si>
  <si>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</si>
  <si>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</si>
  <si>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</si>
  <si>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</si>
  <si>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</si>
  <si>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</si>
  <si>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</si>
  <si>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</si>
  <si>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</si>
  <si>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</si>
  <si>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</si>
  <si>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</si>
  <si>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</si>
  <si>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</si>
  <si>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</si>
  <si>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</si>
  <si>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</si>
  <si>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</si>
  <si>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</si>
  <si>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</si>
  <si>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</si>
  <si>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</si>
  <si>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</si>
  <si>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</si>
  <si>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</si>
  <si>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</si>
  <si>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</si>
  <si>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</si>
  <si>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</si>
  <si>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</si>
  <si>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</si>
  <si>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</si>
  <si>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</si>
  <si>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</si>
  <si>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</si>
  <si>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</si>
  <si>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</si>
  <si>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</si>
  <si>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</si>
  <si>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</si>
  <si>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</si>
  <si>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</si>
  <si>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</si>
  <si>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</si>
  <si>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</si>
  <si>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</si>
  <si>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</si>
  <si>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</si>
  <si>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</si>
  <si>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</si>
  <si>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</si>
  <si>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</si>
  <si>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</si>
  <si>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</si>
  <si>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</si>
  <si>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</si>
  <si>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</si>
  <si>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</si>
  <si>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</si>
  <si>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</si>
  <si>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</si>
  <si>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</si>
  <si>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</si>
  <si>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</si>
  <si>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</si>
  <si>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</si>
  <si>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</si>
  <si>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</si>
  <si>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</si>
  <si>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</si>
  <si>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</si>
  <si>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</si>
  <si>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</si>
  <si>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</si>
  <si>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</si>
  <si>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</si>
  <si>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</si>
  <si>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</si>
  <si>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</si>
  <si>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</si>
  <si>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</si>
  <si>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</si>
  <si>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</si>
  <si>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</si>
  <si>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</si>
  <si>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</si>
  <si>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</si>
  <si>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</si>
  <si>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</si>
  <si>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</si>
  <si>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</si>
  <si>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</si>
  <si>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</si>
  <si>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</si>
  <si>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PROGRAMAS Y PROYECTOS DE INVERSIÓN</t>
  </si>
  <si>
    <t>UNIVERSIDAD TECNOLÓGICA DEL NORTE DE GUANAJUATO</t>
  </si>
  <si>
    <t>Egresos</t>
  </si>
  <si>
    <t>Subejercicio</t>
  </si>
  <si>
    <t>Aprobado</t>
  </si>
  <si>
    <t>Ampliaciones/ (Reducciones)</t>
  </si>
  <si>
    <t>Modificado</t>
  </si>
  <si>
    <t>Devengado</t>
  </si>
  <si>
    <t>Pagado</t>
  </si>
  <si>
    <t>3 = (1 + 2 )</t>
  </si>
  <si>
    <t>Total del Gasto</t>
  </si>
  <si>
    <t>Bajo protesta de decir verdad declaramos que los Estados Financieros y sus Notas son razonablemente correctos y responsabilidad del emisor</t>
  </si>
  <si>
    <t>Concepto</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</si>
  <si>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</si>
  <si>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</si>
  <si>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</si>
  <si>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</si>
  <si>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</si>
  <si>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</si>
  <si>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</si>
  <si>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</si>
  <si>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</si>
  <si>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</si>
  <si>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</si>
  <si>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</si>
  <si>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</si>
  <si>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</si>
  <si>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</si>
  <si>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</si>
  <si>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</si>
  <si>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</si>
  <si>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</si>
  <si>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</si>
  <si>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</si>
  <si>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</si>
  <si>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</si>
  <si>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</si>
  <si>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</si>
  <si>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Gasto Federalizado</t>
  </si>
  <si>
    <t>ESTADO ANALÍTICO DEL EJERCICIO DEL PRESUPUESTO DE EGRESOS</t>
  </si>
  <si>
    <t>Estimado</t>
  </si>
  <si>
    <t>I. Ingresos Presupuestarios (I=1+2)</t>
  </si>
  <si>
    <t>II. Egresos Presupuestarios (II=3+4)</t>
  </si>
  <si>
    <t>C. Endeudamiento ó desendeudamiento (C = A - B)</t>
  </si>
  <si>
    <t>INTERES DE LA DEUDA</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</si>
  <si>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</si>
  <si>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</si>
  <si>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</si>
  <si>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</si>
  <si>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</si>
  <si>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</si>
  <si>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</si>
  <si>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</si>
  <si>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</si>
  <si>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</si>
  <si>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</si>
  <si>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TOTAL</t>
  </si>
  <si>
    <t>ENDEUDAMIENTO NETO</t>
  </si>
  <si>
    <t>Gobierno</t>
  </si>
  <si>
    <t>Legislación</t>
  </si>
  <si>
    <t>Justicia</t>
  </si>
  <si>
    <t>Relaciones Exteriores</t>
  </si>
  <si>
    <t>Asuntos Financieros y Hacendarios</t>
  </si>
  <si>
    <t>Seguridad Nacional</t>
  </si>
  <si>
    <t>Asuntos de Orden Público y de Seguridad Interior</t>
  </si>
  <si>
    <t>Otros Servicios Generales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</si>
  <si>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</si>
  <si>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</si>
  <si>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</si>
  <si>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</si>
  <si>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</si>
  <si>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</si>
  <si>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</si>
  <si>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</si>
  <si>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</si>
  <si>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</si>
  <si>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</si>
  <si>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</si>
  <si>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</si>
  <si>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</si>
  <si>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</si>
  <si>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</si>
  <si>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</si>
  <si>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</si>
  <si>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</si>
  <si>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Saneamiento del Sistema Financiero</t>
  </si>
  <si>
    <t>Adeudos de Ejercicios Fiscales Anteriores</t>
  </si>
  <si>
    <t>Gasto Corriente</t>
  </si>
  <si>
    <t>Gasto de Capital</t>
  </si>
  <si>
    <t>Servicios Personales</t>
  </si>
  <si>
    <t>Remuneraciones al Personal de Carácter Transitorio</t>
  </si>
  <si>
    <t>Combustibles, Lubricantes y Aditivos</t>
  </si>
  <si>
    <t>Servicios Generales</t>
  </si>
  <si>
    <t>Servicios Básicos</t>
  </si>
  <si>
    <t>Servicios Oficiales</t>
  </si>
  <si>
    <t>Subsidios y Subvenciones</t>
  </si>
  <si>
    <t>Rubro de Ingresos</t>
  </si>
  <si>
    <t>Diferencia</t>
  </si>
  <si>
    <t>Ampliaciones y Reducciones</t>
  </si>
  <si>
    <t>Recaudado</t>
  </si>
  <si>
    <t>(1)</t>
  </si>
  <si>
    <t>(2)</t>
  </si>
  <si>
    <t>(4)</t>
  </si>
  <si>
    <t>Impuestos</t>
  </si>
  <si>
    <t>Cuotas y Aportaciones de Seguridad Social</t>
  </si>
  <si>
    <t>Contribuciones de Mejoras</t>
  </si>
  <si>
    <t>Derechos</t>
  </si>
  <si>
    <t>Productos</t>
  </si>
  <si>
    <t>Aprovechamientos</t>
  </si>
  <si>
    <t>Ingresos Derivados de Financiamientos</t>
  </si>
  <si>
    <t>Total</t>
  </si>
  <si>
    <t>P2851 Formación Dual Escuela-Empresa</t>
  </si>
  <si>
    <t>E038-C10. PROGRAMAS DE FORMACIÓN DUAL ESCUELA-EMPRESA, OFERTAOS EN EDUACIÓN SUPERIOR.</t>
  </si>
  <si>
    <t>6 = ( 3 - 4 )</t>
  </si>
  <si>
    <t>Remuneraciones al Personal de Carácter Permanente</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</si>
  <si>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</si>
  <si>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</si>
  <si>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</si>
  <si>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</si>
  <si>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</si>
  <si>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</si>
  <si>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</si>
  <si>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</si>
  <si>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</si>
  <si>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</si>
  <si>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</si>
  <si>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Vestuario, Blancos, Prendas de Protección y Artículos Deportivos</t>
  </si>
  <si>
    <t>Materiales y Suministros Para Seguridad</t>
  </si>
  <si>
    <t>Herramientas, Refacciones y Accesorios Menores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</si>
  <si>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</si>
  <si>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</si>
  <si>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</si>
  <si>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</si>
  <si>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</si>
  <si>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</si>
  <si>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Transferencias, Asignaciones, Subsidios Y Otras Ayudas</t>
  </si>
  <si>
    <t>Transferencias Internas y Asignaciones al Sector Público</t>
  </si>
  <si>
    <t>Transferencias al Resto del Sector Público</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</si>
  <si>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</si>
  <si>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</si>
  <si>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</si>
  <si>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</si>
  <si>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</si>
  <si>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</si>
  <si>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</si>
  <si>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</si>
  <si>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</si>
  <si>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</si>
  <si>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</si>
  <si>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</si>
  <si>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</si>
  <si>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</si>
  <si>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</si>
  <si>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</si>
  <si>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</si>
  <si>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</si>
  <si>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</si>
  <si>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</si>
  <si>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</si>
  <si>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</si>
  <si>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</si>
  <si>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</si>
  <si>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</si>
  <si>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</si>
  <si>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</si>
  <si>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</si>
  <si>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</si>
  <si>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</si>
  <si>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</si>
  <si>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</si>
  <si>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</si>
  <si>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</si>
  <si>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</si>
  <si>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</si>
  <si>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</si>
  <si>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</si>
  <si>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</si>
  <si>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</si>
  <si>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Dependencia o Unidad Administrativa 6</t>
  </si>
  <si>
    <t>Dependencia o Unidad Administrativa 7</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</si>
  <si>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</si>
  <si>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</si>
  <si>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</si>
  <si>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</si>
  <si>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</si>
  <si>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</si>
  <si>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</si>
  <si>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Amortización de la Deuda y Disminución de Pasivos</t>
  </si>
  <si>
    <t>Coordinación de la Politica de Gobierno</t>
  </si>
  <si>
    <t>Transacciones de la Deuda Pública / Costo Financiero de la Deuda</t>
  </si>
  <si>
    <t>Transferencias, Participaciones y Aportaciones Entre Diferentes Niveles y Ordenes de Gobierno</t>
  </si>
  <si>
    <t>Ingresos</t>
  </si>
  <si>
    <t>(3 = 1 + 2)</t>
  </si>
  <si>
    <t>(6 = 5 - 1)</t>
  </si>
  <si>
    <t>Ingresos Excedentes</t>
  </si>
  <si>
    <t>Estado Analítico de Ingresos Por Fuente de Financiamiento</t>
  </si>
  <si>
    <t>________________________________________</t>
  </si>
  <si>
    <t>_________________________________</t>
  </si>
  <si>
    <t>M. EN C. ANDRÉS SALVADOR CASILLAS BARAJAS</t>
  </si>
  <si>
    <t>M. en C. ANDRÉS SALVADOR CASILLAS BARAJAS</t>
  </si>
  <si>
    <t>_____________________________________</t>
  </si>
  <si>
    <t>_____________________________</t>
  </si>
  <si>
    <t>ENCARGADO DE RECTORÍA</t>
  </si>
  <si>
    <t>P2914 Gestión de proyectos de investigación, innovación y desarrollo tecnológico de la UTNG</t>
  </si>
  <si>
    <t>Poder Ejecutivo</t>
  </si>
  <si>
    <t>Poder Legislativo</t>
  </si>
  <si>
    <t>Poder Judicial</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</si>
  <si>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</si>
  <si>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</si>
  <si>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</si>
  <si>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</si>
  <si>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</si>
  <si>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</si>
  <si>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</si>
  <si>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t>Ingresos de los Entes Públicos de los Poderes Legislativo y Judicial, de los Órganos Autónomos y del Sector Paraestatal o Paramunicipal, asi como de las Empresas Productivas del Estado</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</si>
  <si>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</si>
  <si>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</si>
  <si>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</si>
  <si>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MAE. LOTH MARIANO PÉREZ CAMACHO</t>
  </si>
  <si>
    <t>“Bajo protesta de decir verdad declaramos que los Estados Financieros y sus notas, son razonablemente correctos y son responsabilidad del emisor”</t>
  </si>
  <si>
    <t>0101 DESPACHO DEL C. RECTOR</t>
  </si>
  <si>
    <t>0201 DESPACHO DEL C. SRIO. ACADEMICO</t>
  </si>
  <si>
    <t>0301 DESPACHO DEL C. SRIO. DE VINCULACIO</t>
  </si>
  <si>
    <t>0401 ADMINISTRACION Y FINANZAS</t>
  </si>
  <si>
    <t>0701 ÓRGANO INTERNO DE CONTRO</t>
  </si>
  <si>
    <t>Órganismos Autónomos</t>
  </si>
  <si>
    <t>___________________________________________</t>
  </si>
  <si>
    <r>
      <t xml:space="preserve">Pagado </t>
    </r>
    <r>
      <rPr>
        <b/>
        <vertAlign val="superscript"/>
        <sz val="8"/>
        <rFont val="Arial"/>
        <family val="2"/>
      </rPr>
      <t>3</t>
    </r>
  </si>
  <si>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</si>
  <si>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</si>
  <si>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</si>
  <si>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</si>
  <si>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</si>
  <si>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</si>
  <si>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</si>
  <si>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</si>
  <si>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</si>
  <si>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</si>
  <si>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_________________________________________</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</si>
  <si>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</si>
  <si>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</si>
  <si>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</si>
  <si>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ENCARGADO DE LA SECRETARÍA ADMINISTRATIVA</t>
  </si>
  <si>
    <t xml:space="preserve"> UNIVERSIDAD TECNOLÓGICA DEL NORTE DE GUANAJUATO
</t>
  </si>
  <si>
    <t>NO APLICA</t>
  </si>
  <si>
    <t>S</t>
  </si>
  <si>
    <t>U</t>
  </si>
  <si>
    <t>E</t>
  </si>
  <si>
    <t>P</t>
  </si>
  <si>
    <t>F</t>
  </si>
  <si>
    <t>G</t>
  </si>
  <si>
    <t>R</t>
  </si>
  <si>
    <t>K</t>
  </si>
  <si>
    <t>M</t>
  </si>
  <si>
    <t>O</t>
  </si>
  <si>
    <t>W</t>
  </si>
  <si>
    <t>L</t>
  </si>
  <si>
    <t>N</t>
  </si>
  <si>
    <t>J</t>
  </si>
  <si>
    <t>T</t>
  </si>
  <si>
    <t>Y</t>
  </si>
  <si>
    <t>Z</t>
  </si>
  <si>
    <t>Programas de Gasto Federalizado (Gobierno Federal)</t>
  </si>
  <si>
    <t>I</t>
  </si>
  <si>
    <t>C</t>
  </si>
  <si>
    <t>Participaciones a Entidades Federativas y Municipios</t>
  </si>
  <si>
    <t>D</t>
  </si>
  <si>
    <t>Costo Financiero, Deuda o Apoyos a Deudores y Ahorradores de la Banca</t>
  </si>
  <si>
    <t>H</t>
  </si>
  <si>
    <t>“Bajo protesta de decir verdad declaramos que los Estados Financieros y sus notas, son razonablemente correctos y son responsabilidad del emisor”.</t>
  </si>
  <si>
    <t>_______________________________________</t>
  </si>
  <si>
    <t>DENOMINACIÓN PROGRAMA/PROYECTO</t>
  </si>
  <si>
    <t>PATIDA DE GASTO</t>
  </si>
  <si>
    <t>DENOMINACIÓN PARTIDA DE GASTO</t>
  </si>
  <si>
    <t>INVERSIÓN</t>
  </si>
  <si>
    <t xml:space="preserve">INVERSIÓN INICIAL PROGRAMADA   </t>
  </si>
  <si>
    <t>APROBADA</t>
  </si>
  <si>
    <t>MODIFICADA</t>
  </si>
  <si>
    <t>DEVENGADO</t>
  </si>
  <si>
    <t>PAGADO</t>
  </si>
  <si>
    <t xml:space="preserve">PORCENTAJE DE AVANCE FINANCIERO </t>
  </si>
  <si>
    <t>PAGADO/ APROBADA</t>
  </si>
  <si>
    <t>PAGADO/ MODIFICADA</t>
  </si>
  <si>
    <t>PROGRAMAS DE INVERSIÓN</t>
  </si>
  <si>
    <t>PROGRAMA DE INVERSIÓN DE ADQUISICIONES</t>
  </si>
  <si>
    <t>TOTAL PROGRAMA DE INVERSIÓN DE ADQUISICIONES</t>
  </si>
  <si>
    <t>PROYECTOS DE INVERSIÓN</t>
  </si>
  <si>
    <t>PROGRAMA DE INVERSIÓN DE INFRAESTRUCTURA</t>
  </si>
  <si>
    <t>TOTAL PROYECTOS DE INVERSIÓN DE INFRAESTRUCTURA</t>
  </si>
  <si>
    <t xml:space="preserve">TOTAL PROGRAMAS Y PROYECTOS DE INVERSIÓN </t>
  </si>
  <si>
    <t>Universidad Tecnológica del Norte de Guanajuato
Estado Analítico de Ingresos
DEL 01 de enero AL 31  de marzo de 2022</t>
  </si>
  <si>
    <t>Universidad Tecnológica del Norte de Guanajuato
Estado Analítico Complementario de Ingresos
Del 01 de enero al 31 de marzo de 2022</t>
  </si>
  <si>
    <t>UNIVERSIDAD TECNOLOGICA DEL NORTE DE GUANAJUATO
Estado Analítico del Ejercicio del Presupuesto de Egresos
Clasificación Administrativa
Del 1 de Enero al 31 de marzo de 2022</t>
  </si>
  <si>
    <t>UNIVERSIDAD TECNOLÓGICA DEL NORTE DE GUANAJUATO
Estado Analítico del Ejercicio del Presupuesto de Egresos
Clasificación Administrativa
Del 1 de enero al 31 de marzo de 2022</t>
  </si>
  <si>
    <t>UNIVERSIDAD TECNOLOGICA DEL NORTE DE GUANAJUATO
Estado Analítico del Ejercicio del Presupuesto de Egresos
Clasificación Administrativa (Sector Paraestatal)
Del 1 de Enero al 31 de marzo de 2022</t>
  </si>
  <si>
    <t>Universidad Tecnológica del Norte de Guanajuato
Estado Analítico del Ejercicio del Presupuesto de Egresos
Clasificación Económica (por Tipo de Gasto)
Del 01 de enero al 31 de marzo de 2022</t>
  </si>
  <si>
    <t>Universidad Tecnológica del Norte de Guanajuato
Estado Analítico del Ejercicio del Presupuesto de Egresos
Clasificación Funcional (Finalidad y Función)
Del 01 de enero al 31 de marzo de 2022</t>
  </si>
  <si>
    <t>Del 01 de enero al 31 de marzo de 2022</t>
  </si>
  <si>
    <t>UNIVERSIDAD TECNOLOGICA DEL NORTE DE GUANAJUATO
Estado Analítico del Ejercicio del Presupuesto de Egresos
Clasificación por Objeto del Gasto (Capítulo y Concepto)
Del 1 de Enero al 31 de Marzo de 2022</t>
  </si>
  <si>
    <t>UNIVERSIDAD TECNOLOGICA DEL NORTE DE GUANAJUATO
INDICADORES DE POSTURA FISCAL
Del 1 de Enero al 31 de marzo de 2022</t>
  </si>
  <si>
    <t>UNIVERSIDAD TECNOLOGICA DEL NORTE DE GUANAJUATO
Gasto por Categoría Programática
Del 1 de Enero al 31 de marzo de 2022</t>
  </si>
  <si>
    <t>UNIVERSIDAD TECNOLOGICA DEL NORTE DE GUANAJUATO
Programas y Proyectos de Inversión
Del 1 de Enero al 31 de Marzo de 2022</t>
  </si>
  <si>
    <t>G1038</t>
  </si>
  <si>
    <t>ADMINISTRACIÓN DE LOS RECURSOS HUMANOS, MATERIALES, FINANCIEROS Y DE SERVICIOS DE LA UTNG.</t>
  </si>
  <si>
    <t>MUEBLES DE OFICINA Y ESTANTERIA</t>
  </si>
  <si>
    <t>EQUIPO Y APARATOS AUDIOVISUALES</t>
  </si>
  <si>
    <t>P0398</t>
  </si>
  <si>
    <t>ADMINISTRACIÓN E IMPARTICIÓN DE LOS SERVICIOS EDUCATIVOS EXISTENTES DE LA UTNG.</t>
  </si>
  <si>
    <t>EQUIPOS DE GENERACION ELECTRICA, APARATOS Y ACCESO</t>
  </si>
  <si>
    <t>P0405</t>
  </si>
  <si>
    <t>MANTENIMIENTO DE LA INFRAESTRUCTURA DE LA UTNG.</t>
  </si>
  <si>
    <t>OTROS MOBILIARIOS Y EQUIPOS DE ADMINISTRACIÓN</t>
  </si>
  <si>
    <t>EQUIPO DE CÓMPUTO Y DE TECNOLOGÍAS DE LA INFORMACIÓN</t>
  </si>
  <si>
    <t xml:space="preserve">                                                                                                                                Del 01 de enero al 31 de marzo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</si>
</sst>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
    <numFmt numFmtId="165" formatCode="_-[$€-2]* #,##0.00_-;\-[$€-2]* #,##0.00_-;_-[$€-2]* &quot;-&quot;??_-"/>
    <numFmt numFmtId="166" formatCode="_-* #,##0_-;\-* #,##0_-;_-* &quot;-&quot;??_-;_-@_-"/>
    <numFmt numFmtId="167" formatCode="General_)"/>
  </numFmts>
  <fonts count="23" x14ac:knownFonts="1">
    <font>
      <sz val="11"/>
      <color theme="1"/>
      <name val="Calibri"/>
      <family val="2"/>
      <scheme val="minor"/>
    </font>
    <font>
      <sz val="11"/>
      <color theme="1"/>
      <name val="Calibri"/>
      <family val="2"/>
      <scheme val="minor"/>
    </font>
    <font>
      <b/>
      <sz val="10"/>
      <name val="Arial"/>
      <family val="2"/>
    </font>
    <font>
      <b/>
      <sz val="8"/>
      <color theme="0"/>
      <name val="Arial"/>
      <family val="2"/>
    </font>
    <font>
      <sz val="10"/>
      <name val="Arial"/>
      <family val="2"/>
    </font>
    <font>
      <sz val="9"/>
      <color theme="1"/>
      <name val="Arial"/>
      <family val="2"/>
    </font>
    <font>
      <sz val="10"/>
      <color theme="1"/>
      <name val="Arial"/>
      <family val="2"/>
    </font>
    <font>
      <b/>
      <sz val="10"/>
      <color theme="1"/>
      <name val="Arial"/>
      <family val="2"/>
    </font>
    <font>
      <sz val="8"/>
      <color theme="1"/>
      <name val="Arial"/>
      <family val="2"/>
    </font>
    <font>
      <sz val="8"/>
      <name val="Arial"/>
      <family val="2"/>
    </font>
    <font>
      <b/>
      <sz val="8"/>
      <name val="Arial"/>
      <family val="2"/>
    </font>
    <font>
      <sz val="10"/>
      <color theme="1"/>
      <name val="Times New Roman"/>
      <family val="2"/>
    </font>
    <font>
      <b/>
      <sz val="8"/>
      <color theme="1"/>
      <name val="Arial"/>
      <family val="2"/>
    </font>
    <font>
      <sz val="8"/>
      <color theme="0"/>
      <name val="Arial"/>
      <family val="2"/>
    </font>
    <font>
      <vertAlign val="superscript"/>
      <sz val="8"/>
      <name val="Arial"/>
      <family val="2"/>
    </font>
    <font>
      <vertAlign val="superscript"/>
      <sz val="8"/>
      <color rgb="FF0070C0"/>
      <name val="Arial"/>
      <family val="2"/>
    </font>
    <font>
      <sz val="11"/>
      <color indexed="8"/>
      <name val="Calibri"/>
      <family val="2"/>
    </font>
    <font>
      <b/>
      <vertAlign val="superscript"/>
      <sz val="8"/>
      <name val="Arial"/>
      <family val="2"/>
    </font>
    <font>
      <sz val="8"/>
      <color rgb="FF000000"/>
      <name val="Arial"/>
      <family val="2"/>
    </font>
    <font>
      <b/>
      <sz val="12"/>
      <name val="Arial"/>
      <family val="2"/>
    </font>
    <font>
      <b/>
      <sz val="9"/>
      <color indexed="8"/>
      <name val="Calibri"/>
      <family val="2"/>
      <scheme val="minor"/>
    </font>
    <font>
      <b/>
      <sz val="8"/>
      <color indexed="8"/>
      <name val="Arial"/>
      <family val="2"/>
    </font>
    <font>
      <sz val="8"/>
      <color indexed="8"/>
      <name val="Arial"/>
      <family val="2"/>
    </font>
  </fonts>
  <fills count="1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0" tint="-4.9989318521683403E-2"/>
        <bgColor indexed="64"/>
      </patternFill>
    </fill>
    <fill>
      <patternFill patternType="solid">
        <fgColor indexed="9"/>
        <bgColor indexed="64"/>
      </patternFill>
    </fill>
    <fill>
      <patternFill patternType="solid">
        <fgColor theme="2"/>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thin">
        <color indexed="64"/>
      </bottom>
      <diagonal/>
    </border>
  </borders>
  <cellStyleXfs count="77">
    <xf numFmtId="0" fontId="0" fillId="0" borderId="0"/>
    <xf numFmtId="9" fontId="1" fillId="0" borderId="0" applyFont="0" applyFill="0" applyBorder="0" applyAlignment="0" applyProtection="0"/>
    <xf numFmtId="0" fontId="4" fillId="0" borderId="0"/>
    <xf numFmtId="0" fontId="4" fillId="0" borderId="0"/>
    <xf numFmtId="0" fontId="1" fillId="0" borderId="0"/>
    <xf numFmtId="0" fontId="11" fillId="0" borderId="0"/>
    <xf numFmtId="0" fontId="8" fillId="0" borderId="0"/>
    <xf numFmtId="43" fontId="8" fillId="0" borderId="0" applyFont="0" applyFill="0" applyBorder="0" applyAlignment="0" applyProtection="0"/>
    <xf numFmtId="0" fontId="1" fillId="0" borderId="0"/>
    <xf numFmtId="0" fontId="4" fillId="0" borderId="0"/>
    <xf numFmtId="165"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1" fillId="0" borderId="0"/>
    <xf numFmtId="0" fontId="1" fillId="0" borderId="0"/>
    <xf numFmtId="9" fontId="4" fillId="0" borderId="0" applyFont="0" applyFill="0" applyBorder="0" applyAlignment="0" applyProtection="0"/>
    <xf numFmtId="167" fontId="4" fillId="0" borderId="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cellStyleXfs>
  <cellXfs count="484">
    <xf numFmtId="0" fontId="0" fillId="0" borderId="0" xfId="0"/>
    <xf numFmtId="0" fontId="0" fillId="0" borderId="0" xfId="0" applyFont="1" applyProtection="1"/>
    <xf numFmtId="0" fontId="0" fillId="0" borderId="0" xfId="0" applyFont="1"/>
    <xf numFmtId="0" fontId="3" fillId="4" borderId="2" xfId="0" applyFont="1" applyFill="1" applyBorder="1" applyAlignment="1">
      <alignment horizontal="center" vertical="center" wrapText="1"/>
    </xf>
    <xf numFmtId="0" fontId="3" fillId="4" borderId="2" xfId="2" applyFont="1" applyFill="1" applyBorder="1" applyAlignment="1">
      <alignment horizontal="center" vertical="center" wrapText="1"/>
    </xf>
    <xf numFmtId="0" fontId="3" fillId="4" borderId="3" xfId="2" applyFont="1" applyFill="1" applyBorder="1" applyAlignment="1">
      <alignment horizontal="center" vertical="center" wrapText="1"/>
    </xf>
    <xf numFmtId="0" fontId="3" fillId="4" borderId="4" xfId="2" applyFont="1" applyFill="1" applyBorder="1" applyAlignment="1">
      <alignment horizontal="center" vertical="center" wrapText="1"/>
    </xf>
    <xf numFmtId="4" fontId="3" fillId="4" borderId="4" xfId="2" applyNumberFormat="1" applyFont="1" applyFill="1" applyBorder="1" applyAlignment="1">
      <alignment horizontal="center" vertical="center" wrapText="1"/>
    </xf>
    <xf numFmtId="0" fontId="0" fillId="0" borderId="5" xfId="0" applyFont="1" applyBorder="1" applyAlignment="1" applyProtection="1">
      <alignment horizontal="left" vertical="top" wrapText="1"/>
      <protection locked="0"/>
    </xf>
    <xf numFmtId="0" fontId="3" fillId="5" borderId="6" xfId="0" applyFont="1" applyFill="1" applyBorder="1" applyAlignment="1">
      <alignment horizontal="center" vertical="center" wrapText="1"/>
    </xf>
    <xf numFmtId="0" fontId="0" fillId="0" borderId="7" xfId="0" applyFont="1" applyBorder="1" applyAlignment="1" applyProtection="1">
      <alignment vertical="top" wrapText="1"/>
      <protection locked="0"/>
    </xf>
    <xf numFmtId="0" fontId="0" fillId="0" borderId="7" xfId="0" applyFont="1" applyBorder="1" applyProtection="1">
      <protection locked="0"/>
    </xf>
    <xf numFmtId="0" fontId="0" fillId="0" borderId="7" xfId="0" applyFont="1" applyFill="1" applyBorder="1" applyProtection="1">
      <protection locked="0"/>
    </xf>
    <xf numFmtId="0" fontId="0" fillId="0" borderId="7" xfId="0" applyFont="1" applyBorder="1" applyAlignment="1" applyProtection="1">
      <alignment wrapText="1"/>
      <protection locked="0"/>
    </xf>
    <xf numFmtId="4" fontId="0" fillId="0" borderId="7" xfId="0" applyNumberFormat="1"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7" xfId="0" applyBorder="1" applyProtection="1">
      <protection locked="0"/>
    </xf>
    <xf numFmtId="4" fontId="0" fillId="0" borderId="7" xfId="0" applyNumberFormat="1" applyFont="1" applyBorder="1" applyProtection="1">
      <protection locked="0"/>
    </xf>
    <xf numFmtId="0" fontId="0" fillId="0" borderId="8" xfId="0" applyFont="1" applyBorder="1" applyProtection="1">
      <protection locked="0"/>
    </xf>
    <xf numFmtId="0" fontId="3" fillId="5" borderId="2" xfId="0" applyFont="1" applyFill="1" applyBorder="1" applyAlignment="1">
      <alignment horizontal="center" vertical="center" wrapText="1"/>
    </xf>
    <xf numFmtId="0" fontId="0" fillId="6" borderId="7" xfId="0" applyFont="1" applyFill="1" applyBorder="1" applyAlignment="1" applyProtection="1">
      <alignment vertical="top" wrapText="1"/>
      <protection locked="0"/>
    </xf>
    <xf numFmtId="1" fontId="0" fillId="0" borderId="7" xfId="0" applyNumberFormat="1" applyFont="1" applyBorder="1" applyProtection="1">
      <protection locked="0"/>
    </xf>
    <xf numFmtId="0" fontId="3" fillId="5" borderId="9" xfId="0" applyFont="1" applyFill="1" applyBorder="1" applyAlignment="1">
      <alignment horizontal="center" vertical="center" wrapText="1"/>
    </xf>
    <xf numFmtId="0" fontId="0" fillId="7" borderId="7" xfId="0" applyFont="1" applyFill="1" applyBorder="1" applyAlignment="1" applyProtection="1">
      <alignment vertical="top" wrapText="1"/>
      <protection locked="0"/>
    </xf>
    <xf numFmtId="0" fontId="3" fillId="5" borderId="10" xfId="0" quotePrefix="1" applyFont="1" applyFill="1" applyBorder="1" applyAlignment="1">
      <alignment horizontal="center" vertical="center" wrapText="1"/>
    </xf>
    <xf numFmtId="0" fontId="0" fillId="8" borderId="7"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3" fillId="5" borderId="6" xfId="0" applyFont="1" applyFill="1" applyBorder="1" applyAlignment="1" applyProtection="1">
      <alignment horizontal="center" vertical="center" wrapText="1"/>
      <protection locked="0"/>
    </xf>
    <xf numFmtId="0" fontId="3" fillId="5" borderId="2" xfId="0" applyFont="1" applyFill="1" applyBorder="1" applyAlignment="1" applyProtection="1">
      <alignment horizontal="center" vertical="center" wrapText="1"/>
      <protection locked="0"/>
    </xf>
    <xf numFmtId="0" fontId="0" fillId="9" borderId="7" xfId="0" applyFont="1" applyFill="1" applyBorder="1" applyAlignment="1" applyProtection="1">
      <alignment vertical="top" wrapText="1"/>
      <protection locked="0"/>
    </xf>
    <xf numFmtId="0" fontId="3" fillId="5" borderId="9" xfId="0" applyFont="1" applyFill="1" applyBorder="1" applyAlignment="1" applyProtection="1">
      <alignment horizontal="center" vertical="center" wrapText="1"/>
      <protection locked="0"/>
    </xf>
    <xf numFmtId="0" fontId="0" fillId="10" borderId="7" xfId="0" applyFont="1" applyFill="1" applyBorder="1" applyAlignment="1" applyProtection="1">
      <alignment vertical="top" wrapText="1"/>
      <protection locked="0"/>
    </xf>
    <xf numFmtId="0" fontId="3" fillId="5" borderId="10" xfId="0" quotePrefix="1" applyFont="1" applyFill="1" applyBorder="1" applyAlignment="1" applyProtection="1">
      <alignment horizontal="center" vertical="center" wrapText="1"/>
      <protection locked="0"/>
    </xf>
    <xf numFmtId="0" fontId="0" fillId="11" borderId="7" xfId="0" applyFont="1" applyFill="1" applyBorder="1" applyAlignment="1" applyProtection="1">
      <alignment vertical="top" wrapText="1"/>
      <protection locked="0"/>
    </xf>
    <xf numFmtId="0" fontId="0" fillId="12" borderId="7" xfId="0" applyFont="1" applyFill="1" applyBorder="1" applyAlignment="1" applyProtection="1">
      <alignment vertical="top" wrapText="1"/>
      <protection locked="0"/>
    </xf>
    <xf numFmtId="164" fontId="0" fillId="0" borderId="7" xfId="0" applyNumberFormat="1" applyFont="1" applyBorder="1" applyProtection="1">
      <protection locked="0"/>
    </xf>
    <xf numFmtId="0" fontId="0" fillId="13" borderId="7" xfId="0" applyFont="1" applyFill="1" applyBorder="1" applyAlignment="1" applyProtection="1">
      <alignment vertical="top" wrapText="1"/>
      <protection locked="0"/>
    </xf>
    <xf numFmtId="0" fontId="3" fillId="5" borderId="9" xfId="0" quotePrefix="1" applyFont="1" applyFill="1" applyBorder="1" applyAlignment="1" applyProtection="1">
      <alignment horizontal="center" vertical="center" wrapText="1"/>
      <protection locked="0"/>
    </xf>
    <xf numFmtId="0" fontId="0" fillId="2" borderId="7" xfId="0" applyFont="1" applyFill="1" applyBorder="1" applyAlignment="1" applyProtection="1">
      <alignment vertical="top" wrapText="1"/>
      <protection locked="0"/>
    </xf>
    <xf numFmtId="0" fontId="0" fillId="14" borderId="7" xfId="0" applyFont="1" applyFill="1" applyBorder="1" applyAlignment="1" applyProtection="1">
      <alignment vertical="top" wrapText="1"/>
      <protection locked="0"/>
    </xf>
    <xf numFmtId="0" fontId="0" fillId="15" borderId="7" xfId="0" applyFont="1" applyFill="1" applyBorder="1" applyAlignment="1" applyProtection="1">
      <alignment vertical="top" wrapText="1"/>
      <protection locked="0"/>
    </xf>
    <xf numFmtId="0" fontId="6" fillId="3" borderId="0" xfId="0" applyFont="1" applyFill="1"/>
    <xf numFmtId="0" fontId="6" fillId="0" borderId="0" xfId="0" applyFont="1"/>
    <xf numFmtId="4" fontId="0" fillId="0" borderId="0" xfId="0" applyNumberFormat="1"/>
    <xf numFmtId="0" fontId="8" fillId="3" borderId="0" xfId="0" applyFont="1" applyFill="1"/>
    <xf numFmtId="0" fontId="6" fillId="0" borderId="0" xfId="0" applyFont="1" applyBorder="1"/>
    <xf numFmtId="0" fontId="6" fillId="0" borderId="0" xfId="0" applyFont="1" applyBorder="1" applyAlignment="1"/>
    <xf numFmtId="0" fontId="6" fillId="0" borderId="1" xfId="0" applyFont="1" applyBorder="1"/>
    <xf numFmtId="0" fontId="5" fillId="0" borderId="0" xfId="0" applyFont="1" applyAlignment="1">
      <alignment horizontal="center"/>
    </xf>
    <xf numFmtId="0" fontId="5" fillId="0" borderId="0" xfId="0" applyFont="1" applyBorder="1" applyAlignment="1"/>
    <xf numFmtId="0" fontId="5" fillId="0" borderId="0" xfId="0" applyFont="1" applyAlignment="1"/>
    <xf numFmtId="0" fontId="8" fillId="0" borderId="0" xfId="6" applyProtection="1">
      <protection locked="0"/>
    </xf>
    <xf numFmtId="4" fontId="10" fillId="4" borderId="6" xfId="5" applyNumberFormat="1" applyFont="1" applyFill="1" applyBorder="1" applyAlignment="1">
      <alignment horizontal="center" vertical="center" wrapText="1"/>
    </xf>
    <xf numFmtId="0" fontId="10" fillId="4" borderId="6" xfId="5" applyNumberFormat="1" applyFont="1" applyFill="1" applyBorder="1" applyAlignment="1">
      <alignment horizontal="center" vertical="center" wrapText="1"/>
    </xf>
    <xf numFmtId="0" fontId="9" fillId="0" borderId="12" xfId="6" applyFont="1" applyFill="1" applyBorder="1" applyAlignment="1" applyProtection="1">
      <alignment horizontal="center"/>
    </xf>
    <xf numFmtId="4" fontId="9" fillId="0" borderId="9" xfId="6" applyNumberFormat="1" applyFont="1" applyFill="1" applyBorder="1" applyProtection="1">
      <protection locked="0"/>
    </xf>
    <xf numFmtId="0" fontId="9" fillId="0" borderId="14" xfId="6" applyFont="1" applyFill="1" applyBorder="1" applyAlignment="1" applyProtection="1">
      <alignment horizontal="center"/>
    </xf>
    <xf numFmtId="0" fontId="10" fillId="0" borderId="1" xfId="6" applyFont="1" applyFill="1" applyBorder="1" applyAlignment="1" applyProtection="1">
      <alignment horizontal="left"/>
      <protection locked="0"/>
    </xf>
    <xf numFmtId="4" fontId="10" fillId="0" borderId="10" xfId="6" applyNumberFormat="1" applyFont="1" applyFill="1" applyBorder="1" applyProtection="1">
      <protection locked="0"/>
    </xf>
    <xf numFmtId="0" fontId="8" fillId="0" borderId="0" xfId="6" applyFont="1" applyFill="1" applyProtection="1">
      <protection locked="0"/>
    </xf>
    <xf numFmtId="0" fontId="8" fillId="0" borderId="3" xfId="6" applyBorder="1" applyProtection="1">
      <protection locked="0"/>
    </xf>
    <xf numFmtId="0" fontId="9" fillId="0" borderId="4" xfId="5" applyFont="1" applyFill="1" applyBorder="1" applyAlignment="1">
      <alignment horizontal="center" vertical="center"/>
    </xf>
    <xf numFmtId="4" fontId="9" fillId="0" borderId="2" xfId="5" applyNumberFormat="1" applyFont="1" applyFill="1" applyBorder="1" applyAlignment="1">
      <alignment horizontal="center" vertical="center" wrapText="1"/>
    </xf>
    <xf numFmtId="0" fontId="8" fillId="0" borderId="12" xfId="6" applyBorder="1" applyProtection="1">
      <protection locked="0"/>
    </xf>
    <xf numFmtId="0" fontId="9" fillId="0" borderId="13" xfId="6" applyFont="1" applyFill="1" applyBorder="1" applyProtection="1">
      <protection locked="0"/>
    </xf>
    <xf numFmtId="0" fontId="8" fillId="0" borderId="5" xfId="6" applyBorder="1" applyProtection="1">
      <protection locked="0"/>
    </xf>
    <xf numFmtId="0" fontId="10" fillId="0" borderId="7" xfId="6" applyFont="1" applyFill="1" applyBorder="1" applyAlignment="1" applyProtection="1">
      <alignment horizontal="left"/>
      <protection locked="0"/>
    </xf>
    <xf numFmtId="4" fontId="10" fillId="0" borderId="6" xfId="6" applyNumberFormat="1" applyFont="1" applyFill="1" applyBorder="1" applyProtection="1">
      <protection locked="0"/>
    </xf>
    <xf numFmtId="0" fontId="8" fillId="0" borderId="0" xfId="6" applyBorder="1" applyAlignment="1" applyProtection="1">
      <alignment wrapText="1"/>
      <protection locked="0"/>
    </xf>
    <xf numFmtId="0" fontId="9" fillId="0" borderId="0" xfId="6" applyFont="1" applyBorder="1" applyProtection="1"/>
    <xf numFmtId="0" fontId="9" fillId="0" borderId="2" xfId="6" applyFont="1" applyBorder="1" applyProtection="1">
      <protection locked="0"/>
    </xf>
    <xf numFmtId="4" fontId="9" fillId="0" borderId="9" xfId="6" applyNumberFormat="1" applyFont="1" applyBorder="1" applyProtection="1">
      <protection locked="0"/>
    </xf>
    <xf numFmtId="0" fontId="9" fillId="0" borderId="1" xfId="6" applyFont="1" applyBorder="1" applyProtection="1"/>
    <xf numFmtId="0" fontId="10" fillId="0" borderId="14" xfId="6" applyFont="1" applyFill="1" applyBorder="1" applyProtection="1">
      <protection locked="0"/>
    </xf>
    <xf numFmtId="0" fontId="8" fillId="0" borderId="0" xfId="6" applyFont="1" applyProtection="1">
      <protection locked="0"/>
    </xf>
    <xf numFmtId="0" fontId="9" fillId="0" borderId="12" xfId="6" applyFont="1" applyFill="1" applyBorder="1" applyAlignment="1">
      <alignment horizontal="left" vertical="center"/>
    </xf>
    <xf numFmtId="0" fontId="9" fillId="0" borderId="0" xfId="6" applyFont="1" applyFill="1" applyBorder="1" applyAlignment="1">
      <alignment wrapText="1"/>
    </xf>
    <xf numFmtId="0" fontId="10" fillId="0" borderId="12" xfId="6" applyFont="1" applyFill="1" applyBorder="1" applyAlignment="1">
      <alignment horizontal="left" vertical="center"/>
    </xf>
    <xf numFmtId="0" fontId="10" fillId="0" borderId="0" xfId="6" applyFont="1" applyFill="1" applyBorder="1" applyAlignment="1">
      <alignment wrapText="1"/>
    </xf>
    <xf numFmtId="0" fontId="10" fillId="0" borderId="12" xfId="6" applyFont="1" applyFill="1" applyBorder="1" applyAlignment="1">
      <alignment horizontal="center" vertical="center"/>
    </xf>
    <xf numFmtId="0" fontId="9" fillId="0" borderId="0" xfId="6" applyFont="1" applyFill="1" applyBorder="1" applyAlignment="1">
      <alignment horizontal="left" wrapText="1"/>
    </xf>
    <xf numFmtId="0" fontId="9" fillId="0" borderId="12" xfId="6" applyFont="1" applyFill="1" applyBorder="1" applyAlignment="1">
      <alignment horizontal="center" vertical="center"/>
    </xf>
    <xf numFmtId="0" fontId="10" fillId="0" borderId="0" xfId="6" applyFont="1" applyFill="1" applyBorder="1" applyAlignment="1">
      <alignment horizontal="left" wrapText="1"/>
    </xf>
    <xf numFmtId="0" fontId="10" fillId="0" borderId="5" xfId="6" applyFont="1" applyFill="1" applyBorder="1" applyProtection="1">
      <protection locked="0"/>
    </xf>
    <xf numFmtId="0" fontId="10" fillId="4" borderId="8" xfId="8" applyFont="1" applyFill="1" applyBorder="1" applyAlignment="1">
      <alignment horizontal="center" vertical="center" wrapText="1"/>
    </xf>
    <xf numFmtId="0" fontId="10" fillId="4" borderId="6" xfId="8" applyFont="1" applyFill="1" applyBorder="1" applyAlignment="1">
      <alignment horizontal="center" vertical="center" wrapText="1"/>
    </xf>
    <xf numFmtId="0" fontId="10" fillId="4" borderId="5" xfId="8" applyFont="1" applyFill="1" applyBorder="1" applyAlignment="1">
      <alignment horizontal="center" vertical="center" wrapText="1"/>
    </xf>
    <xf numFmtId="0" fontId="10" fillId="4" borderId="8" xfId="8" quotePrefix="1" applyFont="1" applyFill="1" applyBorder="1" applyAlignment="1">
      <alignment horizontal="center" vertical="center" wrapText="1"/>
    </xf>
    <xf numFmtId="0" fontId="10" fillId="4" borderId="6" xfId="8" quotePrefix="1" applyFont="1" applyFill="1" applyBorder="1" applyAlignment="1">
      <alignment horizontal="center" vertical="center" wrapText="1"/>
    </xf>
    <xf numFmtId="0" fontId="0" fillId="0" borderId="0" xfId="0" applyFont="1" applyAlignment="1" applyProtection="1">
      <alignment horizontal="right"/>
      <protection locked="0"/>
    </xf>
    <xf numFmtId="0" fontId="0" fillId="0" borderId="13" xfId="0" applyFont="1" applyBorder="1" applyProtection="1"/>
    <xf numFmtId="0" fontId="8" fillId="0" borderId="0" xfId="6" applyBorder="1" applyProtection="1">
      <protection locked="0"/>
    </xf>
    <xf numFmtId="0" fontId="8" fillId="0" borderId="0" xfId="0" applyFont="1" applyProtection="1">
      <protection locked="0"/>
    </xf>
    <xf numFmtId="4" fontId="8" fillId="0" borderId="0" xfId="0" applyNumberFormat="1" applyFont="1" applyProtection="1">
      <protection locked="0"/>
    </xf>
    <xf numFmtId="0" fontId="8" fillId="0" borderId="0" xfId="0" applyFont="1" applyBorder="1" applyAlignment="1"/>
    <xf numFmtId="0" fontId="12" fillId="0" borderId="0" xfId="8" applyFont="1" applyAlignment="1" applyProtection="1">
      <alignment vertical="top"/>
      <protection locked="0"/>
    </xf>
    <xf numFmtId="0" fontId="8" fillId="0" borderId="0" xfId="8" applyFont="1" applyAlignment="1" applyProtection="1">
      <alignment horizontal="center" vertical="top"/>
      <protection locked="0"/>
    </xf>
    <xf numFmtId="0" fontId="8" fillId="0" borderId="12" xfId="8" applyFont="1" applyBorder="1" applyAlignment="1" applyProtection="1">
      <alignment vertical="top"/>
      <protection locked="0"/>
    </xf>
    <xf numFmtId="0" fontId="8" fillId="0" borderId="0" xfId="8" applyFont="1" applyAlignment="1" applyProtection="1">
      <alignment vertical="top" wrapText="1"/>
      <protection locked="0"/>
    </xf>
    <xf numFmtId="4" fontId="8" fillId="0" borderId="2" xfId="8" applyNumberFormat="1" applyFont="1" applyBorder="1" applyAlignment="1" applyProtection="1">
      <alignment vertical="top"/>
      <protection locked="0"/>
    </xf>
    <xf numFmtId="0" fontId="8" fillId="0" borderId="0" xfId="8" applyFont="1" applyAlignment="1" applyProtection="1">
      <alignment vertical="top"/>
      <protection locked="0"/>
    </xf>
    <xf numFmtId="0" fontId="9" fillId="0" borderId="12" xfId="8" applyFont="1" applyBorder="1" applyAlignment="1" applyProtection="1">
      <alignment vertical="top"/>
      <protection locked="0"/>
    </xf>
    <xf numFmtId="0" fontId="9" fillId="0" borderId="0" xfId="8" applyFont="1" applyAlignment="1" applyProtection="1">
      <alignment vertical="top" wrapText="1"/>
      <protection locked="0"/>
    </xf>
    <xf numFmtId="4" fontId="8" fillId="0" borderId="9" xfId="8" applyNumberFormat="1" applyFont="1" applyBorder="1" applyAlignment="1" applyProtection="1">
      <alignment vertical="top"/>
      <protection locked="0"/>
    </xf>
    <xf numFmtId="0" fontId="0" fillId="0" borderId="12" xfId="8" applyFont="1" applyBorder="1" applyAlignment="1" applyProtection="1">
      <alignment vertical="top"/>
      <protection locked="0"/>
    </xf>
    <xf numFmtId="4" fontId="8" fillId="0" borderId="9" xfId="9" applyNumberFormat="1" applyFont="1" applyFill="1" applyBorder="1" applyAlignment="1" applyProtection="1">
      <alignment vertical="top"/>
      <protection locked="0"/>
    </xf>
    <xf numFmtId="4" fontId="8" fillId="0" borderId="10" xfId="8" applyNumberFormat="1" applyFont="1" applyBorder="1" applyAlignment="1" applyProtection="1">
      <alignment vertical="top"/>
      <protection locked="0"/>
    </xf>
    <xf numFmtId="0" fontId="9" fillId="0" borderId="5" xfId="8" quotePrefix="1" applyFont="1" applyBorder="1" applyAlignment="1" applyProtection="1">
      <alignment horizontal="center" vertical="top"/>
      <protection locked="0"/>
    </xf>
    <xf numFmtId="0" fontId="10" fillId="0" borderId="7" xfId="8" applyFont="1" applyBorder="1" applyAlignment="1" applyProtection="1">
      <alignment horizontal="left" vertical="top" indent="3"/>
      <protection locked="0"/>
    </xf>
    <xf numFmtId="4" fontId="9" fillId="0" borderId="6" xfId="8" applyNumberFormat="1" applyFont="1" applyBorder="1" applyAlignment="1" applyProtection="1">
      <alignment vertical="top"/>
      <protection locked="0"/>
    </xf>
    <xf numFmtId="4" fontId="9" fillId="0" borderId="7" xfId="8" applyNumberFormat="1" applyFont="1" applyBorder="1" applyAlignment="1" applyProtection="1">
      <alignment vertical="top"/>
      <protection locked="0"/>
    </xf>
    <xf numFmtId="4" fontId="9" fillId="0" borderId="2" xfId="8" applyNumberFormat="1" applyFont="1" applyBorder="1" applyAlignment="1" applyProtection="1">
      <alignment vertical="top"/>
      <protection locked="0"/>
    </xf>
    <xf numFmtId="0" fontId="9" fillId="0" borderId="3" xfId="8" quotePrefix="1" applyFont="1" applyBorder="1" applyAlignment="1" applyProtection="1">
      <alignment horizontal="center" vertical="top"/>
      <protection locked="0"/>
    </xf>
    <xf numFmtId="0" fontId="9" fillId="0" borderId="11" xfId="8" applyFont="1" applyBorder="1" applyAlignment="1" applyProtection="1">
      <alignment vertical="top"/>
      <protection locked="0"/>
    </xf>
    <xf numFmtId="4" fontId="9" fillId="0" borderId="11" xfId="8" applyNumberFormat="1" applyFont="1" applyBorder="1" applyAlignment="1" applyProtection="1">
      <alignment vertical="top"/>
      <protection locked="0"/>
    </xf>
    <xf numFmtId="4" fontId="9" fillId="0" borderId="4" xfId="8" applyNumberFormat="1" applyFont="1" applyBorder="1" applyAlignment="1" applyProtection="1">
      <alignment vertical="top"/>
      <protection locked="0"/>
    </xf>
    <xf numFmtId="4" fontId="10" fillId="0" borderId="5" xfId="8" applyNumberFormat="1" applyFont="1" applyBorder="1" applyAlignment="1" applyProtection="1">
      <alignment vertical="top"/>
      <protection locked="0"/>
    </xf>
    <xf numFmtId="4" fontId="10" fillId="0" borderId="7" xfId="8" applyNumberFormat="1" applyFont="1" applyBorder="1" applyAlignment="1" applyProtection="1">
      <alignment vertical="top"/>
      <protection locked="0"/>
    </xf>
    <xf numFmtId="4" fontId="9" fillId="0" borderId="10" xfId="8" applyNumberFormat="1" applyFont="1" applyBorder="1" applyAlignment="1" applyProtection="1">
      <alignment vertical="top"/>
      <protection locked="0"/>
    </xf>
    <xf numFmtId="0" fontId="10" fillId="0" borderId="12" xfId="8" applyFont="1" applyBorder="1" applyAlignment="1">
      <alignment horizontal="left" vertical="top"/>
    </xf>
    <xf numFmtId="0" fontId="10" fillId="0" borderId="0" xfId="8" applyFont="1" applyAlignment="1">
      <alignment horizontal="justify" vertical="top" wrapText="1"/>
    </xf>
    <xf numFmtId="4" fontId="10" fillId="0" borderId="2" xfId="8" applyNumberFormat="1" applyFont="1" applyBorder="1" applyAlignment="1" applyProtection="1">
      <alignment vertical="top"/>
      <protection locked="0"/>
    </xf>
    <xf numFmtId="0" fontId="9" fillId="0" borderId="12" xfId="8" applyFont="1" applyBorder="1" applyAlignment="1">
      <alignment horizontal="center" vertical="top"/>
    </xf>
    <xf numFmtId="0" fontId="9" fillId="0" borderId="0" xfId="8" applyFont="1" applyAlignment="1">
      <alignment horizontal="left" vertical="top" wrapText="1"/>
    </xf>
    <xf numFmtId="4" fontId="9" fillId="0" borderId="9" xfId="8" applyNumberFormat="1" applyFont="1" applyBorder="1" applyAlignment="1" applyProtection="1">
      <alignment vertical="top"/>
      <protection locked="0"/>
    </xf>
    <xf numFmtId="4" fontId="10" fillId="0" borderId="9" xfId="8" applyNumberFormat="1" applyFont="1" applyBorder="1" applyAlignment="1" applyProtection="1">
      <alignment vertical="top"/>
      <protection locked="0"/>
    </xf>
    <xf numFmtId="4" fontId="9" fillId="0" borderId="9" xfId="9" applyNumberFormat="1" applyFont="1" applyFill="1" applyBorder="1" applyAlignment="1" applyProtection="1">
      <alignment vertical="top"/>
      <protection locked="0"/>
    </xf>
    <xf numFmtId="0" fontId="10" fillId="0" borderId="12" xfId="8" applyFont="1" applyBorder="1" applyAlignment="1">
      <alignment vertical="top"/>
    </xf>
    <xf numFmtId="0" fontId="10" fillId="0" borderId="0" xfId="8" applyFont="1" applyAlignment="1">
      <alignment vertical="top"/>
    </xf>
    <xf numFmtId="0" fontId="10" fillId="0" borderId="12" xfId="9" applyFont="1" applyBorder="1" applyAlignment="1">
      <alignment horizontal="center" vertical="top"/>
    </xf>
    <xf numFmtId="0" fontId="9" fillId="0" borderId="5" xfId="8" quotePrefix="1" applyFont="1" applyBorder="1" applyAlignment="1">
      <alignment horizontal="center" vertical="top"/>
    </xf>
    <xf numFmtId="0" fontId="10" fillId="0" borderId="7" xfId="8" applyFont="1" applyBorder="1" applyAlignment="1">
      <alignment horizontal="center" vertical="top" wrapText="1"/>
    </xf>
    <xf numFmtId="0" fontId="9" fillId="0" borderId="11" xfId="8" quotePrefix="1" applyFont="1" applyBorder="1" applyAlignment="1" applyProtection="1">
      <alignment horizontal="center" vertical="top"/>
      <protection locked="0"/>
    </xf>
    <xf numFmtId="4" fontId="10" fillId="0" borderId="8" xfId="8" applyNumberFormat="1" applyFont="1" applyBorder="1" applyAlignment="1" applyProtection="1">
      <alignment vertical="top"/>
      <protection locked="0"/>
    </xf>
    <xf numFmtId="0" fontId="8" fillId="0" borderId="0" xfId="9" applyFont="1" applyFill="1" applyBorder="1" applyAlignment="1" applyProtection="1">
      <alignment vertical="top"/>
      <protection locked="0"/>
    </xf>
    <xf numFmtId="0" fontId="0" fillId="0" borderId="0" xfId="8" applyFont="1" applyAlignment="1" applyProtection="1">
      <alignment vertical="top" wrapText="1"/>
      <protection locked="0"/>
    </xf>
    <xf numFmtId="0" fontId="0" fillId="0" borderId="0" xfId="8" applyFont="1" applyAlignment="1" applyProtection="1">
      <alignment vertical="top"/>
      <protection locked="0"/>
    </xf>
    <xf numFmtId="0" fontId="6" fillId="0" borderId="0" xfId="0" applyFont="1" applyBorder="1" applyAlignment="1">
      <alignment horizontal="center"/>
    </xf>
    <xf numFmtId="0" fontId="10" fillId="0" borderId="7" xfId="6" applyFont="1" applyFill="1" applyBorder="1" applyAlignment="1" applyProtection="1">
      <alignment horizontal="center"/>
      <protection locked="0"/>
    </xf>
    <xf numFmtId="4" fontId="10" fillId="0" borderId="2" xfId="6" applyNumberFormat="1" applyFont="1" applyFill="1" applyBorder="1" applyProtection="1">
      <protection locked="0"/>
    </xf>
    <xf numFmtId="4" fontId="10" fillId="0" borderId="9" xfId="6" applyNumberFormat="1" applyFont="1" applyFill="1" applyBorder="1" applyProtection="1">
      <protection locked="0"/>
    </xf>
    <xf numFmtId="4" fontId="9" fillId="0" borderId="9" xfId="0" applyNumberFormat="1" applyFont="1" applyBorder="1" applyProtection="1">
      <protection locked="0"/>
    </xf>
    <xf numFmtId="166" fontId="9" fillId="0" borderId="9" xfId="6" applyNumberFormat="1" applyFont="1" applyFill="1" applyBorder="1" applyProtection="1">
      <protection locked="0"/>
    </xf>
    <xf numFmtId="4" fontId="9" fillId="0" borderId="10" xfId="6" applyNumberFormat="1" applyFont="1" applyBorder="1" applyProtection="1">
      <protection locked="0"/>
    </xf>
    <xf numFmtId="43" fontId="6" fillId="3" borderId="6" xfId="7" applyNumberFormat="1" applyFont="1" applyFill="1" applyBorder="1" applyAlignment="1">
      <alignment horizontal="right" vertical="top" wrapText="1"/>
    </xf>
    <xf numFmtId="166" fontId="4" fillId="0" borderId="9" xfId="6" applyNumberFormat="1" applyFont="1" applyFill="1" applyBorder="1" applyProtection="1">
      <protection locked="0"/>
    </xf>
    <xf numFmtId="0" fontId="10" fillId="0" borderId="1" xfId="0" applyFont="1" applyFill="1" applyBorder="1" applyAlignment="1">
      <alignment horizontal="left" vertical="center" wrapText="1"/>
    </xf>
    <xf numFmtId="4" fontId="10" fillId="0" borderId="1" xfId="0" applyNumberFormat="1" applyFont="1" applyFill="1" applyBorder="1" applyAlignment="1" applyProtection="1">
      <alignment horizontal="right" vertical="center" wrapText="1"/>
      <protection locked="0"/>
    </xf>
    <xf numFmtId="0" fontId="9" fillId="0" borderId="3" xfId="8" applyFont="1" applyFill="1" applyBorder="1" applyAlignment="1">
      <alignment horizontal="center" vertical="center"/>
    </xf>
    <xf numFmtId="0" fontId="10" fillId="0" borderId="7" xfId="0" applyFont="1" applyFill="1" applyBorder="1" applyAlignment="1" applyProtection="1">
      <alignment horizontal="center" vertical="center" wrapText="1"/>
      <protection locked="0"/>
    </xf>
    <xf numFmtId="0" fontId="10" fillId="4" borderId="6" xfId="8" applyFont="1" applyFill="1" applyBorder="1" applyAlignment="1">
      <alignment horizontal="center" vertical="center" wrapText="1"/>
    </xf>
    <xf numFmtId="4" fontId="10"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0" fontId="10" fillId="0" borderId="8" xfId="0" applyFont="1" applyFill="1" applyBorder="1" applyAlignment="1">
      <alignment horizontal="left" vertical="center" wrapText="1"/>
    </xf>
    <xf numFmtId="0" fontId="9" fillId="0" borderId="4" xfId="8" applyFont="1" applyFill="1" applyBorder="1" applyAlignment="1">
      <alignment horizontal="center" vertical="center"/>
    </xf>
    <xf numFmtId="0" fontId="9" fillId="0" borderId="2" xfId="8" applyFont="1" applyFill="1" applyBorder="1" applyAlignment="1">
      <alignment horizontal="center" vertical="center" wrapText="1"/>
    </xf>
    <xf numFmtId="4" fontId="9" fillId="0" borderId="10" xfId="0" applyNumberFormat="1" applyFont="1" applyFill="1" applyBorder="1" applyAlignment="1" applyProtection="1">
      <alignment horizontal="right" vertical="center" wrapText="1"/>
      <protection locked="0"/>
    </xf>
    <xf numFmtId="0" fontId="10" fillId="0" borderId="17" xfId="0" applyFont="1" applyFill="1" applyBorder="1" applyAlignment="1" applyProtection="1">
      <alignment horizontal="left" vertical="center" wrapText="1"/>
    </xf>
    <xf numFmtId="4" fontId="10" fillId="0" borderId="18" xfId="0" applyNumberFormat="1" applyFont="1" applyFill="1" applyBorder="1" applyAlignment="1" applyProtection="1">
      <alignment horizontal="right" vertical="center" wrapText="1"/>
      <protection locked="0"/>
    </xf>
    <xf numFmtId="0" fontId="10" fillId="0" borderId="16" xfId="0" applyFont="1" applyFill="1" applyBorder="1" applyAlignment="1" applyProtection="1">
      <alignment horizontal="left" vertical="center"/>
      <protection hidden="1"/>
    </xf>
    <xf numFmtId="0" fontId="10" fillId="0" borderId="14" xfId="0" applyFont="1" applyFill="1" applyBorder="1" applyAlignment="1" applyProtection="1">
      <alignment vertical="center"/>
      <protection hidden="1"/>
    </xf>
    <xf numFmtId="0" fontId="10" fillId="0" borderId="5" xfId="0" applyFont="1" applyFill="1" applyBorder="1" applyAlignment="1" applyProtection="1">
      <alignment vertical="center"/>
      <protection hidden="1"/>
    </xf>
    <xf numFmtId="0" fontId="10" fillId="0" borderId="5" xfId="0" applyFont="1" applyFill="1" applyBorder="1" applyAlignment="1" applyProtection="1">
      <alignment horizontal="left" vertical="center"/>
      <protection hidden="1"/>
    </xf>
    <xf numFmtId="0" fontId="10" fillId="0" borderId="15" xfId="0" applyFont="1" applyFill="1" applyBorder="1" applyAlignment="1">
      <alignment horizontal="left" vertical="center" wrapText="1"/>
    </xf>
    <xf numFmtId="0" fontId="10" fillId="0" borderId="3" xfId="0" applyFont="1" applyFill="1" applyBorder="1" applyAlignment="1" applyProtection="1">
      <alignment vertical="center"/>
      <protection hidden="1"/>
    </xf>
    <xf numFmtId="0" fontId="9" fillId="0" borderId="4" xfId="0" applyFont="1" applyFill="1" applyBorder="1" applyAlignment="1">
      <alignment horizontal="left" vertical="center" wrapText="1"/>
    </xf>
    <xf numFmtId="4" fontId="9" fillId="0" borderId="2" xfId="0" applyNumberFormat="1" applyFont="1" applyFill="1" applyBorder="1" applyAlignment="1" applyProtection="1">
      <alignment horizontal="right" vertical="center" wrapText="1"/>
      <protection locked="0"/>
    </xf>
    <xf numFmtId="0" fontId="10" fillId="0" borderId="17" xfId="0" applyFont="1" applyFill="1" applyBorder="1" applyAlignment="1">
      <alignment horizontal="left" vertical="center" wrapText="1"/>
    </xf>
    <xf numFmtId="0" fontId="10" fillId="0" borderId="1" xfId="0" applyFont="1" applyFill="1" applyBorder="1" applyAlignment="1" applyProtection="1">
      <alignment vertical="center"/>
      <protection hidden="1"/>
    </xf>
    <xf numFmtId="0" fontId="10" fillId="0" borderId="4" xfId="0" applyFont="1" applyFill="1" applyBorder="1" applyAlignment="1">
      <alignment horizontal="left" vertical="center" wrapText="1"/>
    </xf>
    <xf numFmtId="0" fontId="5" fillId="0" borderId="0" xfId="0" applyFont="1" applyAlignment="1">
      <alignment horizontal="center" vertical="center"/>
    </xf>
    <xf numFmtId="4" fontId="8" fillId="0" borderId="9"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10" fillId="0" borderId="18" xfId="0" applyNumberFormat="1" applyFont="1" applyFill="1" applyBorder="1" applyAlignment="1" applyProtection="1">
      <alignment horizontal="right" vertical="center" wrapText="1"/>
      <protection locked="0"/>
    </xf>
    <xf numFmtId="4" fontId="10" fillId="0" borderId="6" xfId="0" applyNumberFormat="1" applyFont="1" applyFill="1" applyBorder="1" applyAlignment="1" applyProtection="1">
      <alignment horizontal="right" vertical="center" wrapText="1"/>
      <protection locked="0"/>
    </xf>
    <xf numFmtId="4" fontId="10" fillId="0" borderId="18" xfId="0" applyNumberFormat="1" applyFont="1" applyFill="1" applyBorder="1" applyAlignment="1" applyProtection="1">
      <alignment horizontal="right" vertical="center" wrapText="1"/>
      <protection locked="0"/>
    </xf>
    <xf numFmtId="4" fontId="8" fillId="0" borderId="2" xfId="8" applyNumberFormat="1" applyFont="1" applyFill="1" applyBorder="1" applyAlignment="1" applyProtection="1">
      <alignment vertical="top"/>
      <protection locked="0"/>
    </xf>
    <xf numFmtId="0" fontId="13" fillId="0" borderId="12" xfId="8" applyFont="1" applyFill="1" applyBorder="1" applyAlignment="1" applyProtection="1">
      <alignment horizontal="center" vertical="top"/>
      <protection locked="0"/>
    </xf>
    <xf numFmtId="0" fontId="8" fillId="0" borderId="0" xfId="8" applyFont="1" applyFill="1" applyBorder="1" applyAlignment="1" applyProtection="1">
      <alignment horizontal="left" vertical="top" wrapText="1"/>
      <protection locked="0"/>
    </xf>
    <xf numFmtId="0" fontId="8" fillId="0" borderId="12" xfId="8" applyFont="1" applyFill="1" applyBorder="1" applyAlignment="1" applyProtection="1">
      <alignment vertical="top"/>
      <protection locked="0"/>
    </xf>
    <xf numFmtId="0" fontId="8" fillId="0" borderId="0" xfId="8" applyFont="1" applyFill="1" applyBorder="1" applyAlignment="1" applyProtection="1">
      <alignment vertical="top"/>
      <protection locked="0"/>
    </xf>
    <xf numFmtId="0" fontId="8" fillId="0" borderId="14" xfId="8" applyFont="1" applyFill="1" applyBorder="1" applyAlignment="1" applyProtection="1">
      <alignment vertical="top"/>
      <protection locked="0"/>
    </xf>
    <xf numFmtId="4" fontId="8" fillId="0" borderId="10" xfId="8" applyNumberFormat="1" applyFont="1" applyFill="1" applyBorder="1" applyAlignment="1" applyProtection="1">
      <alignment vertical="top"/>
      <protection locked="0"/>
    </xf>
    <xf numFmtId="0" fontId="9" fillId="0" borderId="5" xfId="8" quotePrefix="1" applyFont="1" applyFill="1" applyBorder="1" applyAlignment="1" applyProtection="1">
      <alignment horizontal="center" vertical="top"/>
      <protection locked="0"/>
    </xf>
    <xf numFmtId="0" fontId="10" fillId="0" borderId="7" xfId="8" applyFont="1" applyFill="1" applyBorder="1" applyAlignment="1" applyProtection="1">
      <alignment horizontal="left" vertical="top" indent="3"/>
      <protection locked="0"/>
    </xf>
    <xf numFmtId="43" fontId="18" fillId="3" borderId="9" xfId="7" applyFont="1" applyFill="1" applyBorder="1" applyAlignment="1">
      <alignment vertical="center" wrapText="1"/>
    </xf>
    <xf numFmtId="4" fontId="9" fillId="0" borderId="2" xfId="8" applyNumberFormat="1" applyFont="1" applyFill="1" applyBorder="1" applyAlignment="1" applyProtection="1">
      <alignment vertical="top"/>
      <protection locked="0"/>
    </xf>
    <xf numFmtId="0" fontId="8" fillId="0" borderId="11" xfId="8" quotePrefix="1" applyFont="1" applyFill="1" applyBorder="1" applyAlignment="1" applyProtection="1">
      <alignment horizontal="center" vertical="top"/>
      <protection locked="0"/>
    </xf>
    <xf numFmtId="0" fontId="8" fillId="0" borderId="11" xfId="8" applyFont="1" applyFill="1" applyBorder="1" applyAlignment="1" applyProtection="1">
      <alignment vertical="top"/>
      <protection locked="0"/>
    </xf>
    <xf numFmtId="4" fontId="8" fillId="0" borderId="11" xfId="8" applyNumberFormat="1" applyFont="1" applyFill="1" applyBorder="1" applyAlignment="1" applyProtection="1">
      <alignment vertical="top"/>
      <protection locked="0"/>
    </xf>
    <xf numFmtId="4" fontId="8" fillId="0" borderId="4" xfId="8" applyNumberFormat="1" applyFont="1" applyFill="1" applyBorder="1" applyAlignment="1" applyProtection="1">
      <alignment vertical="top"/>
      <protection locked="0"/>
    </xf>
    <xf numFmtId="4" fontId="12" fillId="0" borderId="5" xfId="8" applyNumberFormat="1" applyFont="1" applyFill="1" applyBorder="1" applyAlignment="1" applyProtection="1">
      <alignment vertical="top"/>
      <protection locked="0"/>
    </xf>
    <xf numFmtId="4" fontId="12" fillId="0" borderId="7"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8" fillId="0" borderId="9" xfId="8" applyNumberFormat="1" applyFont="1" applyFill="1" applyBorder="1" applyAlignment="1" applyProtection="1">
      <alignment vertical="top"/>
      <protection locked="0"/>
    </xf>
    <xf numFmtId="0" fontId="8" fillId="0" borderId="0" xfId="6" applyAlignment="1" applyProtection="1">
      <alignment horizontal="center"/>
      <protection locked="0"/>
    </xf>
    <xf numFmtId="0" fontId="8" fillId="0" borderId="0" xfId="6" applyAlignment="1" applyProtection="1">
      <protection locked="0"/>
    </xf>
    <xf numFmtId="0" fontId="9" fillId="0" borderId="0" xfId="18" applyFont="1" applyAlignment="1" applyProtection="1">
      <protection locked="0"/>
    </xf>
    <xf numFmtId="0" fontId="8" fillId="0" borderId="0" xfId="6" applyBorder="1" applyAlignment="1" applyProtection="1">
      <alignment horizontal="center" vertical="center"/>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Border="1" applyProtection="1">
      <protection locked="0"/>
    </xf>
    <xf numFmtId="0" fontId="10" fillId="4" borderId="1" xfId="0" applyFont="1" applyFill="1" applyBorder="1" applyAlignment="1">
      <alignment horizontal="center"/>
    </xf>
    <xf numFmtId="0" fontId="10" fillId="4" borderId="15" xfId="0" applyFont="1" applyFill="1" applyBorder="1" applyAlignment="1">
      <alignment horizontal="center"/>
    </xf>
    <xf numFmtId="43" fontId="8" fillId="0" borderId="0" xfId="8" applyNumberFormat="1" applyFont="1" applyAlignment="1" applyProtection="1">
      <alignment vertical="top"/>
      <protection locked="0"/>
    </xf>
    <xf numFmtId="4" fontId="9" fillId="0" borderId="9" xfId="16" applyNumberFormat="1" applyFont="1" applyBorder="1" applyProtection="1">
      <protection locked="0"/>
    </xf>
    <xf numFmtId="4" fontId="9" fillId="0" borderId="6" xfId="0" applyNumberFormat="1" applyFont="1" applyFill="1" applyBorder="1" applyAlignment="1" applyProtection="1">
      <alignment horizontal="right" vertical="center" wrapText="1"/>
      <protection locked="0"/>
    </xf>
    <xf numFmtId="4" fontId="8"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6" xfId="0" applyNumberFormat="1" applyFont="1" applyFill="1" applyBorder="1" applyAlignment="1" applyProtection="1">
      <alignment horizontal="right" vertical="center" wrapText="1"/>
      <protection locked="0"/>
    </xf>
    <xf numFmtId="4" fontId="10" fillId="0" borderId="18" xfId="0" applyNumberFormat="1" applyFont="1" applyFill="1" applyBorder="1" applyAlignment="1" applyProtection="1">
      <alignment horizontal="right" vertical="center" wrapText="1"/>
      <protection locked="0"/>
    </xf>
    <xf numFmtId="0" fontId="0" fillId="0" borderId="0" xfId="0"/>
    <xf numFmtId="0" fontId="8" fillId="0" borderId="0" xfId="0" applyFont="1" applyProtection="1">
      <protection locked="0"/>
    </xf>
    <xf numFmtId="0" fontId="9" fillId="0" borderId="0" xfId="0" applyFont="1" applyFill="1" applyBorder="1" applyAlignment="1" applyProtection="1">
      <alignment horizontal="left"/>
    </xf>
    <xf numFmtId="0" fontId="10" fillId="4" borderId="6" xfId="5" applyNumberFormat="1" applyFont="1" applyFill="1" applyBorder="1" applyAlignment="1">
      <alignment horizontal="center" vertical="center" wrapText="1"/>
    </xf>
    <xf numFmtId="4" fontId="10" fillId="4" borderId="6" xfId="5" applyNumberFormat="1" applyFont="1" applyFill="1" applyBorder="1" applyAlignment="1">
      <alignment horizontal="center" vertical="center" wrapText="1"/>
    </xf>
    <xf numFmtId="0" fontId="9" fillId="0" borderId="0" xfId="0" applyFont="1" applyFill="1" applyBorder="1" applyAlignment="1" applyProtection="1">
      <alignment horizontal="center"/>
    </xf>
    <xf numFmtId="4" fontId="10" fillId="0" borderId="9" xfId="0" applyNumberFormat="1" applyFont="1" applyFill="1" applyBorder="1" applyAlignment="1" applyProtection="1">
      <alignment horizontal="right"/>
      <protection locked="0"/>
    </xf>
    <xf numFmtId="0" fontId="10" fillId="0" borderId="0" xfId="0" applyFont="1" applyFill="1" applyBorder="1" applyAlignment="1" applyProtection="1">
      <alignment horizontal="left"/>
    </xf>
    <xf numFmtId="4" fontId="10" fillId="4" borderId="8" xfId="5" applyNumberFormat="1" applyFont="1" applyFill="1" applyBorder="1" applyAlignment="1">
      <alignment horizontal="center" vertical="center" wrapText="1"/>
    </xf>
    <xf numFmtId="4" fontId="10" fillId="4" borderId="5" xfId="5" applyNumberFormat="1" applyFont="1" applyFill="1" applyBorder="1" applyAlignment="1">
      <alignment horizontal="center" vertical="center" wrapText="1"/>
    </xf>
    <xf numFmtId="0" fontId="10" fillId="0" borderId="0" xfId="5" applyFont="1" applyFill="1" applyBorder="1" applyAlignment="1" applyProtection="1"/>
    <xf numFmtId="0" fontId="10" fillId="0" borderId="0" xfId="9" applyFont="1" applyFill="1" applyBorder="1" applyAlignment="1" applyProtection="1">
      <alignment horizontal="left" vertical="top"/>
      <protection hidden="1"/>
    </xf>
    <xf numFmtId="0" fontId="9" fillId="0" borderId="0" xfId="5" applyFont="1" applyFill="1" applyBorder="1" applyAlignment="1" applyProtection="1">
      <protection hidden="1"/>
    </xf>
    <xf numFmtId="0" fontId="8" fillId="0" borderId="0" xfId="0" applyFont="1" applyBorder="1" applyProtection="1">
      <protection locked="0"/>
    </xf>
    <xf numFmtId="0" fontId="13" fillId="0" borderId="0" xfId="0" applyFont="1" applyBorder="1" applyProtection="1">
      <protection locked="0" hidden="1"/>
    </xf>
    <xf numFmtId="4" fontId="10" fillId="0" borderId="9" xfId="0" applyNumberFormat="1" applyFont="1" applyFill="1" applyBorder="1" applyProtection="1">
      <protection locked="0"/>
    </xf>
    <xf numFmtId="4" fontId="9" fillId="0" borderId="9" xfId="0" applyNumberFormat="1" applyFont="1" applyFill="1" applyBorder="1" applyProtection="1">
      <protection locked="0"/>
    </xf>
    <xf numFmtId="4" fontId="10" fillId="0" borderId="6" xfId="0" applyNumberFormat="1" applyFont="1" applyFill="1" applyBorder="1" applyProtection="1">
      <protection locked="0"/>
    </xf>
    <xf numFmtId="0" fontId="8" fillId="0" borderId="0" xfId="6" applyAlignment="1" applyProtection="1">
      <alignment horizontal="center"/>
      <protection locked="0"/>
    </xf>
    <xf numFmtId="0" fontId="6" fillId="0" borderId="0" xfId="0" applyFont="1" applyBorder="1" applyAlignment="1">
      <alignment horizontal="center"/>
    </xf>
    <xf numFmtId="0" fontId="8" fillId="0" borderId="0" xfId="6" applyAlignment="1" applyProtection="1">
      <alignment horizontal="center" vertical="center"/>
      <protection locked="0"/>
    </xf>
    <xf numFmtId="4" fontId="10" fillId="0" borderId="9" xfId="0" applyNumberFormat="1" applyFont="1" applyFill="1" applyBorder="1" applyProtection="1">
      <protection locked="0"/>
    </xf>
    <xf numFmtId="4" fontId="10" fillId="0" borderId="6" xfId="0" applyNumberFormat="1" applyFont="1" applyFill="1" applyBorder="1" applyProtection="1">
      <protection locked="0"/>
    </xf>
    <xf numFmtId="0" fontId="0" fillId="0" borderId="0" xfId="0"/>
    <xf numFmtId="4" fontId="8" fillId="0" borderId="9" xfId="8" applyNumberFormat="1" applyFont="1" applyFill="1" applyBorder="1" applyAlignment="1" applyProtection="1">
      <alignment vertical="top"/>
      <protection locked="0"/>
    </xf>
    <xf numFmtId="4" fontId="9" fillId="0" borderId="6" xfId="0" applyNumberFormat="1" applyFont="1" applyFill="1" applyBorder="1" applyAlignment="1" applyProtection="1">
      <alignment horizontal="right" vertical="center" wrapText="1"/>
      <protection locked="0"/>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0" fontId="8" fillId="0" borderId="0" xfId="16"/>
    <xf numFmtId="0" fontId="8" fillId="0" borderId="0" xfId="16" applyProtection="1">
      <protection locked="0"/>
    </xf>
    <xf numFmtId="0" fontId="10" fillId="0" borderId="0" xfId="16" applyFont="1" applyFill="1" applyBorder="1" applyProtection="1"/>
    <xf numFmtId="0" fontId="9" fillId="0" borderId="14" xfId="16" applyFont="1" applyFill="1" applyBorder="1" applyProtection="1">
      <protection locked="0"/>
    </xf>
    <xf numFmtId="4" fontId="10" fillId="4" borderId="6" xfId="5" applyNumberFormat="1" applyFont="1" applyFill="1" applyBorder="1" applyAlignment="1">
      <alignment horizontal="center" vertical="center" wrapText="1"/>
    </xf>
    <xf numFmtId="0" fontId="10" fillId="4" borderId="6" xfId="5" applyNumberFormat="1" applyFont="1" applyFill="1" applyBorder="1" applyAlignment="1">
      <alignment horizontal="center" vertical="center" wrapText="1"/>
    </xf>
    <xf numFmtId="0" fontId="9" fillId="0" borderId="0" xfId="16" applyFont="1" applyFill="1" applyBorder="1" applyAlignment="1" applyProtection="1">
      <alignment horizontal="left"/>
    </xf>
    <xf numFmtId="0" fontId="9" fillId="0" borderId="1" xfId="16" applyFont="1" applyFill="1" applyBorder="1" applyAlignment="1" applyProtection="1">
      <alignment horizontal="left"/>
    </xf>
    <xf numFmtId="4" fontId="9" fillId="0" borderId="9" xfId="16" applyNumberFormat="1" applyFont="1" applyFill="1" applyBorder="1" applyProtection="1">
      <protection locked="0"/>
    </xf>
    <xf numFmtId="0" fontId="13" fillId="0" borderId="12" xfId="16" applyFont="1" applyBorder="1" applyAlignment="1">
      <alignment horizontal="center" vertical="center" wrapText="1"/>
    </xf>
    <xf numFmtId="0" fontId="10" fillId="0" borderId="12" xfId="16" applyFont="1" applyFill="1" applyBorder="1" applyAlignment="1" applyProtection="1">
      <alignment horizontal="left"/>
    </xf>
    <xf numFmtId="0" fontId="10" fillId="0" borderId="1" xfId="16" applyFont="1" applyFill="1" applyBorder="1" applyAlignment="1" applyProtection="1">
      <alignment horizontal="center"/>
      <protection locked="0"/>
    </xf>
    <xf numFmtId="0" fontId="13" fillId="0" borderId="14" xfId="16" applyFont="1" applyBorder="1" applyAlignment="1">
      <alignment horizontal="center" vertical="center" wrapText="1"/>
    </xf>
    <xf numFmtId="4" fontId="10" fillId="0" borderId="2" xfId="16" applyNumberFormat="1" applyFont="1" applyFill="1" applyBorder="1" applyProtection="1">
      <protection locked="0"/>
    </xf>
    <xf numFmtId="4" fontId="10" fillId="0" borderId="9" xfId="16" applyNumberFormat="1" applyFont="1" applyFill="1" applyBorder="1" applyProtection="1">
      <protection locked="0"/>
    </xf>
    <xf numFmtId="4" fontId="9" fillId="0" borderId="10" xfId="16" applyNumberFormat="1" applyFont="1" applyFill="1" applyBorder="1" applyProtection="1">
      <protection locked="0"/>
    </xf>
    <xf numFmtId="4" fontId="10" fillId="0" borderId="10" xfId="16" applyNumberFormat="1" applyFont="1" applyFill="1" applyBorder="1" applyProtection="1">
      <protection locked="0"/>
    </xf>
    <xf numFmtId="4" fontId="9"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0" fontId="22" fillId="17" borderId="0" xfId="0" applyFont="1" applyFill="1" applyBorder="1" applyAlignment="1" applyProtection="1">
      <alignment horizontal="left" vertical="top" wrapText="1"/>
    </xf>
    <xf numFmtId="0" fontId="22" fillId="17" borderId="13" xfId="0" applyFont="1" applyFill="1" applyBorder="1" applyAlignment="1" applyProtection="1">
      <alignment horizontal="left" vertical="top" wrapText="1"/>
    </xf>
    <xf numFmtId="0" fontId="9" fillId="0" borderId="12" xfId="0" applyFont="1" applyBorder="1"/>
    <xf numFmtId="0" fontId="9" fillId="0" borderId="0" xfId="0" applyFont="1" applyBorder="1"/>
    <xf numFmtId="43" fontId="21" fillId="18" borderId="7" xfId="0" applyNumberFormat="1" applyFont="1" applyFill="1" applyBorder="1" applyAlignment="1" applyProtection="1">
      <alignment horizontal="right" vertical="center" wrapText="1"/>
    </xf>
    <xf numFmtId="9" fontId="21" fillId="16" borderId="7" xfId="1" applyFont="1" applyFill="1" applyBorder="1" applyAlignment="1" applyProtection="1">
      <alignment horizontal="center" vertical="top" wrapText="1"/>
    </xf>
    <xf numFmtId="9" fontId="21" fillId="16" borderId="8" xfId="1" applyFont="1" applyFill="1" applyBorder="1" applyAlignment="1" applyProtection="1">
      <alignment horizontal="center" vertical="top" wrapText="1"/>
    </xf>
    <xf numFmtId="0" fontId="22" fillId="17" borderId="0" xfId="0" applyFont="1" applyFill="1" applyBorder="1" applyAlignment="1" applyProtection="1">
      <alignment horizontal="center" vertical="top" wrapText="1"/>
    </xf>
    <xf numFmtId="43" fontId="21" fillId="3" borderId="7" xfId="0" applyNumberFormat="1" applyFont="1" applyFill="1" applyBorder="1" applyAlignment="1" applyProtection="1">
      <alignment horizontal="right" vertical="center" wrapText="1"/>
    </xf>
    <xf numFmtId="9" fontId="21" fillId="3" borderId="7" xfId="1" applyFont="1" applyFill="1" applyBorder="1" applyAlignment="1" applyProtection="1">
      <alignment horizontal="center" vertical="top" wrapText="1"/>
    </xf>
    <xf numFmtId="9" fontId="21" fillId="3" borderId="8" xfId="1" applyFont="1" applyFill="1" applyBorder="1" applyAlignment="1" applyProtection="1">
      <alignment horizontal="center" vertical="top" wrapText="1"/>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0" fontId="4" fillId="0" borderId="14" xfId="0" applyFont="1" applyBorder="1"/>
    <xf numFmtId="0" fontId="4" fillId="0" borderId="1" xfId="0" applyFont="1" applyBorder="1"/>
    <xf numFmtId="0" fontId="4" fillId="0" borderId="1" xfId="0" applyFont="1" applyBorder="1" applyAlignment="1">
      <alignment horizontal="center"/>
    </xf>
    <xf numFmtId="0" fontId="4" fillId="0" borderId="15" xfId="0" applyFont="1" applyBorder="1"/>
    <xf numFmtId="0" fontId="9" fillId="0" borderId="0" xfId="0" applyFont="1" applyProtection="1">
      <protection locked="0"/>
    </xf>
    <xf numFmtId="0" fontId="0" fillId="0" borderId="0" xfId="0" applyProtection="1">
      <protection locked="0"/>
    </xf>
    <xf numFmtId="0" fontId="0" fillId="0" borderId="0" xfId="0" applyAlignment="1" applyProtection="1">
      <alignment horizontal="center"/>
      <protection locked="0"/>
    </xf>
    <xf numFmtId="0" fontId="20" fillId="0" borderId="0" xfId="0" applyFont="1" applyFill="1" applyBorder="1" applyAlignment="1" applyProtection="1">
      <alignment horizontal="center" vertical="center" wrapText="1"/>
    </xf>
    <xf numFmtId="0" fontId="4" fillId="0" borderId="0" xfId="0" applyFont="1" applyFill="1" applyBorder="1"/>
    <xf numFmtId="0" fontId="21" fillId="0" borderId="0" xfId="0" applyFont="1" applyFill="1" applyBorder="1" applyAlignment="1" applyProtection="1">
      <alignment horizontal="right" vertical="center" wrapText="1"/>
    </xf>
    <xf numFmtId="0" fontId="21" fillId="0" borderId="13" xfId="0" applyFont="1" applyFill="1" applyBorder="1" applyAlignment="1" applyProtection="1">
      <alignment horizontal="right" vertical="center" wrapText="1"/>
    </xf>
    <xf numFmtId="0" fontId="4" fillId="0" borderId="12" xfId="0" applyFont="1" applyFill="1" applyBorder="1"/>
    <xf numFmtId="0" fontId="20" fillId="0" borderId="0" xfId="0" applyFont="1" applyFill="1" applyBorder="1" applyAlignment="1" applyProtection="1">
      <alignment vertical="center" wrapText="1"/>
    </xf>
    <xf numFmtId="0" fontId="22" fillId="0" borderId="0" xfId="0" applyFont="1" applyFill="1" applyBorder="1" applyAlignment="1" applyProtection="1">
      <alignment horizontal="left" vertical="top" wrapText="1"/>
    </xf>
    <xf numFmtId="0" fontId="22" fillId="0" borderId="13" xfId="0" applyFont="1" applyFill="1" applyBorder="1" applyAlignment="1" applyProtection="1">
      <alignment horizontal="left" vertical="top" wrapText="1"/>
    </xf>
    <xf numFmtId="0" fontId="22"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43" fontId="21" fillId="0" borderId="0" xfId="0" applyNumberFormat="1" applyFont="1" applyFill="1" applyBorder="1" applyAlignment="1" applyProtection="1">
      <alignment horizontal="left" vertical="top" wrapText="1"/>
    </xf>
    <xf numFmtId="0" fontId="9" fillId="0" borderId="12" xfId="0" applyFont="1" applyFill="1" applyBorder="1"/>
    <xf numFmtId="0" fontId="9" fillId="0" borderId="0" xfId="0" applyFont="1" applyFill="1" applyBorder="1"/>
    <xf numFmtId="0" fontId="22" fillId="0" borderId="0" xfId="0" applyFont="1" applyFill="1" applyBorder="1" applyAlignment="1" applyProtection="1">
      <alignment horizontal="left" wrapText="1"/>
    </xf>
    <xf numFmtId="43" fontId="22" fillId="0" borderId="0" xfId="0" applyNumberFormat="1" applyFont="1" applyFill="1" applyBorder="1" applyAlignment="1" applyProtection="1">
      <alignment horizontal="left" vertical="top" wrapText="1"/>
    </xf>
    <xf numFmtId="44" fontId="22" fillId="0" borderId="0" xfId="76" applyFont="1" applyFill="1" applyBorder="1" applyAlignment="1" applyProtection="1">
      <alignment vertical="top" wrapText="1"/>
    </xf>
    <xf numFmtId="9" fontId="22" fillId="0" borderId="0" xfId="1" applyFont="1" applyFill="1" applyBorder="1" applyAlignment="1" applyProtection="1">
      <alignment horizontal="center" vertical="top" wrapText="1"/>
    </xf>
    <xf numFmtId="9" fontId="22" fillId="0" borderId="13" xfId="1" applyFont="1" applyFill="1" applyBorder="1" applyAlignment="1" applyProtection="1">
      <alignment horizontal="center" vertical="top" wrapText="1"/>
    </xf>
    <xf numFmtId="0" fontId="21" fillId="0" borderId="0" xfId="0" applyFont="1" applyFill="1" applyBorder="1" applyAlignment="1" applyProtection="1">
      <alignment horizontal="center" vertical="center" wrapText="1"/>
    </xf>
    <xf numFmtId="0" fontId="21" fillId="0" borderId="0" xfId="0" applyFont="1" applyFill="1" applyBorder="1" applyAlignment="1" applyProtection="1">
      <alignment vertical="center" wrapText="1"/>
    </xf>
    <xf numFmtId="9" fontId="21" fillId="0" borderId="0" xfId="1" applyFont="1" applyFill="1" applyBorder="1" applyAlignment="1" applyProtection="1">
      <alignment horizontal="center" vertical="top" wrapText="1"/>
    </xf>
    <xf numFmtId="9" fontId="21" fillId="0" borderId="13" xfId="1" applyFont="1" applyFill="1" applyBorder="1" applyAlignment="1" applyProtection="1">
      <alignment horizontal="center" vertical="top" wrapText="1"/>
    </xf>
    <xf numFmtId="0" fontId="22" fillId="0" borderId="0" xfId="0" applyFont="1" applyFill="1" applyBorder="1" applyAlignment="1" applyProtection="1">
      <alignment horizontal="center" vertical="top" wrapText="1"/>
    </xf>
    <xf numFmtId="44" fontId="21" fillId="0" borderId="0" xfId="76" applyFont="1" applyFill="1" applyBorder="1" applyAlignment="1" applyProtection="1">
      <alignment horizontal="left" vertical="top" wrapText="1"/>
    </xf>
    <xf numFmtId="0" fontId="21" fillId="0" borderId="12" xfId="0" applyFont="1" applyFill="1" applyBorder="1" applyAlignment="1" applyProtection="1">
      <alignment horizontal="left" vertical="center" wrapText="1"/>
    </xf>
    <xf numFmtId="0" fontId="21" fillId="0" borderId="0" xfId="0" applyFont="1" applyFill="1" applyBorder="1" applyAlignment="1" applyProtection="1">
      <alignment horizontal="left" vertical="center" wrapText="1"/>
    </xf>
    <xf numFmtId="0" fontId="9" fillId="0" borderId="14" xfId="0" applyFont="1" applyFill="1" applyBorder="1"/>
    <xf numFmtId="0" fontId="9" fillId="0" borderId="1" xfId="0" applyFont="1" applyFill="1" applyBorder="1"/>
    <xf numFmtId="0" fontId="22" fillId="0" borderId="1" xfId="0" applyFont="1" applyFill="1" applyBorder="1" applyAlignment="1" applyProtection="1">
      <alignment horizontal="left" vertical="top" wrapText="1"/>
    </xf>
    <xf numFmtId="0" fontId="22" fillId="0" borderId="1" xfId="0" applyFont="1" applyFill="1" applyBorder="1" applyAlignment="1" applyProtection="1">
      <alignment horizontal="center" vertical="top" wrapText="1"/>
    </xf>
    <xf numFmtId="0" fontId="22" fillId="0" borderId="15" xfId="0" applyFont="1" applyFill="1" applyBorder="1" applyAlignment="1" applyProtection="1">
      <alignment horizontal="left" vertical="top" wrapText="1"/>
    </xf>
    <xf numFmtId="0" fontId="10" fillId="4" borderId="14" xfId="8" applyFont="1" applyFill="1" applyBorder="1" applyAlignment="1" applyProtection="1">
      <alignment horizontal="center" vertical="center" wrapText="1"/>
      <protection locked="0"/>
    </xf>
    <xf numFmtId="0" fontId="10" fillId="4" borderId="1" xfId="8" applyFont="1" applyFill="1" applyBorder="1" applyAlignment="1" applyProtection="1">
      <alignment horizontal="center" vertical="center" wrapText="1"/>
      <protection locked="0"/>
    </xf>
    <xf numFmtId="0" fontId="10" fillId="4" borderId="15" xfId="8" applyFont="1" applyFill="1" applyBorder="1" applyAlignment="1" applyProtection="1">
      <alignment horizontal="center" vertical="center" wrapText="1"/>
      <protection locked="0"/>
    </xf>
    <xf numFmtId="0" fontId="10" fillId="4" borderId="3" xfId="8" applyFont="1" applyFill="1" applyBorder="1" applyAlignment="1">
      <alignment horizontal="center" vertical="center"/>
    </xf>
    <xf numFmtId="0" fontId="10" fillId="4" borderId="4" xfId="8" applyFont="1" applyFill="1" applyBorder="1" applyAlignment="1">
      <alignment horizontal="center" vertical="center"/>
    </xf>
    <xf numFmtId="0" fontId="10" fillId="4" borderId="12" xfId="8" applyFont="1" applyFill="1" applyBorder="1" applyAlignment="1">
      <alignment horizontal="center" vertical="center"/>
    </xf>
    <xf numFmtId="0" fontId="10" fillId="4" borderId="13" xfId="8" applyFont="1" applyFill="1" applyBorder="1" applyAlignment="1">
      <alignment horizontal="center" vertical="center"/>
    </xf>
    <xf numFmtId="0" fontId="10" fillId="4" borderId="14" xfId="8" applyFont="1" applyFill="1" applyBorder="1" applyAlignment="1">
      <alignment horizontal="center" vertical="center"/>
    </xf>
    <xf numFmtId="0" fontId="10" fillId="4" borderId="15" xfId="8" applyFont="1" applyFill="1" applyBorder="1" applyAlignment="1">
      <alignment horizontal="center" vertical="center"/>
    </xf>
    <xf numFmtId="0" fontId="10" fillId="4" borderId="7" xfId="8" applyFont="1" applyFill="1" applyBorder="1" applyAlignment="1" applyProtection="1">
      <alignment horizontal="center" vertical="center" wrapText="1"/>
      <protection locked="0"/>
    </xf>
    <xf numFmtId="0" fontId="10" fillId="4" borderId="2" xfId="8" applyFont="1" applyFill="1" applyBorder="1" applyAlignment="1">
      <alignment horizontal="center" vertical="center" wrapText="1"/>
    </xf>
    <xf numFmtId="0" fontId="10" fillId="4" borderId="10" xfId="8" applyFont="1" applyFill="1" applyBorder="1" applyAlignment="1">
      <alignment horizontal="center" vertical="center" wrapText="1"/>
    </xf>
    <xf numFmtId="0" fontId="10" fillId="4" borderId="3" xfId="8" applyFont="1" applyFill="1" applyBorder="1" applyAlignment="1">
      <alignment horizontal="center" vertical="center" wrapText="1"/>
    </xf>
    <xf numFmtId="0" fontId="10" fillId="4" borderId="4" xfId="8" applyFont="1" applyFill="1" applyBorder="1" applyAlignment="1">
      <alignment horizontal="center" vertical="center" wrapText="1"/>
    </xf>
    <xf numFmtId="0" fontId="10" fillId="4" borderId="12" xfId="8" applyFont="1" applyFill="1" applyBorder="1" applyAlignment="1">
      <alignment horizontal="center" vertical="center" wrapText="1"/>
    </xf>
    <xf numFmtId="0" fontId="10" fillId="4" borderId="13" xfId="8" applyFont="1" applyFill="1" applyBorder="1" applyAlignment="1">
      <alignment horizontal="center" vertical="center" wrapText="1"/>
    </xf>
    <xf numFmtId="0" fontId="10" fillId="4" borderId="14" xfId="8" applyFont="1" applyFill="1" applyBorder="1" applyAlignment="1">
      <alignment horizontal="center" vertical="center" wrapText="1"/>
    </xf>
    <xf numFmtId="0" fontId="10" fillId="4" borderId="15" xfId="8" applyFont="1" applyFill="1" applyBorder="1" applyAlignment="1">
      <alignment horizontal="center" vertical="center" wrapText="1"/>
    </xf>
    <xf numFmtId="0" fontId="8" fillId="0" borderId="0" xfId="6" applyAlignment="1" applyProtection="1">
      <alignment horizontal="center"/>
      <protection locked="0"/>
    </xf>
    <xf numFmtId="0" fontId="10" fillId="0" borderId="12" xfId="8" applyFont="1" applyBorder="1" applyAlignment="1">
      <alignment horizontal="left" vertical="top" wrapText="1"/>
    </xf>
    <xf numFmtId="0" fontId="10" fillId="0" borderId="13" xfId="8" applyFont="1" applyBorder="1" applyAlignment="1">
      <alignment horizontal="left" vertical="top" wrapText="1"/>
    </xf>
    <xf numFmtId="0" fontId="8" fillId="0" borderId="1" xfId="6" applyBorder="1" applyAlignment="1" applyProtection="1">
      <alignment horizontal="center"/>
      <protection locked="0"/>
    </xf>
    <xf numFmtId="0" fontId="7" fillId="0" borderId="12" xfId="8" applyFont="1" applyFill="1" applyBorder="1" applyAlignment="1" applyProtection="1">
      <alignment horizontal="justify" vertical="top" wrapText="1"/>
      <protection locked="0"/>
    </xf>
    <xf numFmtId="0" fontId="7" fillId="0" borderId="13" xfId="8" applyFont="1" applyFill="1" applyBorder="1" applyAlignment="1" applyProtection="1">
      <alignment horizontal="justify" vertical="top" wrapText="1"/>
      <protection locked="0"/>
    </xf>
    <xf numFmtId="0" fontId="2" fillId="4" borderId="3" xfId="8" applyFont="1" applyFill="1" applyBorder="1" applyAlignment="1">
      <alignment horizontal="center" vertical="center" wrapText="1"/>
    </xf>
    <xf numFmtId="0" fontId="2" fillId="4" borderId="4" xfId="8" applyFont="1" applyFill="1" applyBorder="1" applyAlignment="1">
      <alignment horizontal="center" vertical="center" wrapText="1"/>
    </xf>
    <xf numFmtId="0" fontId="2" fillId="4" borderId="12" xfId="8" applyFont="1" applyFill="1" applyBorder="1" applyAlignment="1">
      <alignment horizontal="center" vertical="center" wrapText="1"/>
    </xf>
    <xf numFmtId="0" fontId="2" fillId="4" borderId="13" xfId="8" applyFont="1" applyFill="1" applyBorder="1" applyAlignment="1">
      <alignment horizontal="center" vertical="center" wrapText="1"/>
    </xf>
    <xf numFmtId="0" fontId="2" fillId="4" borderId="14" xfId="8" applyFont="1" applyFill="1" applyBorder="1" applyAlignment="1">
      <alignment horizontal="center" vertical="center" wrapText="1"/>
    </xf>
    <xf numFmtId="0" fontId="2" fillId="4" borderId="15" xfId="8" applyFont="1" applyFill="1" applyBorder="1" applyAlignment="1">
      <alignment horizontal="center" vertical="center" wrapText="1"/>
    </xf>
    <xf numFmtId="0" fontId="7" fillId="0" borderId="3" xfId="8" applyFont="1" applyFill="1" applyBorder="1" applyAlignment="1" applyProtection="1">
      <alignment horizontal="justify" vertical="center" wrapText="1"/>
      <protection locked="0"/>
    </xf>
    <xf numFmtId="0" fontId="7" fillId="0" borderId="4" xfId="8" applyFont="1" applyFill="1" applyBorder="1" applyAlignment="1" applyProtection="1">
      <alignment horizontal="justify" vertical="center" wrapText="1"/>
      <protection locked="0"/>
    </xf>
    <xf numFmtId="0" fontId="7" fillId="0" borderId="12" xfId="8" applyFont="1" applyFill="1" applyBorder="1" applyAlignment="1" applyProtection="1">
      <alignment horizontal="justify" vertical="center" wrapText="1"/>
      <protection locked="0"/>
    </xf>
    <xf numFmtId="0" fontId="7" fillId="0" borderId="13" xfId="8" applyFont="1" applyFill="1" applyBorder="1" applyAlignment="1" applyProtection="1">
      <alignment horizontal="justify" vertical="center" wrapText="1"/>
      <protection locked="0"/>
    </xf>
    <xf numFmtId="0" fontId="8" fillId="0" borderId="1" xfId="8" applyFont="1" applyFill="1" applyBorder="1" applyAlignment="1" applyProtection="1">
      <alignment horizontal="center" vertical="top"/>
      <protection locked="0"/>
    </xf>
    <xf numFmtId="0" fontId="10" fillId="4" borderId="3" xfId="5" applyFont="1" applyFill="1" applyBorder="1" applyAlignment="1">
      <alignment horizontal="center" vertical="center"/>
    </xf>
    <xf numFmtId="0" fontId="10" fillId="4" borderId="4" xfId="5" applyFont="1" applyFill="1" applyBorder="1" applyAlignment="1">
      <alignment horizontal="center" vertical="center"/>
    </xf>
    <xf numFmtId="0" fontId="10" fillId="4" borderId="12" xfId="5" applyFont="1" applyFill="1" applyBorder="1" applyAlignment="1">
      <alignment horizontal="center" vertical="center"/>
    </xf>
    <xf numFmtId="0" fontId="10" fillId="4" borderId="13" xfId="5" applyFont="1" applyFill="1" applyBorder="1" applyAlignment="1">
      <alignment horizontal="center" vertical="center"/>
    </xf>
    <xf numFmtId="0" fontId="10" fillId="4" borderId="14" xfId="5" applyFont="1" applyFill="1" applyBorder="1" applyAlignment="1">
      <alignment horizontal="center" vertical="center"/>
    </xf>
    <xf numFmtId="0" fontId="10" fillId="4" borderId="15" xfId="5" applyFont="1" applyFill="1" applyBorder="1" applyAlignment="1">
      <alignment horizontal="center" vertical="center"/>
    </xf>
    <xf numFmtId="0" fontId="10" fillId="4" borderId="5" xfId="5" applyFont="1" applyFill="1" applyBorder="1" applyAlignment="1" applyProtection="1">
      <alignment horizontal="center" vertical="center" wrapText="1"/>
      <protection locked="0"/>
    </xf>
    <xf numFmtId="0" fontId="10" fillId="4" borderId="7" xfId="5" applyFont="1" applyFill="1" applyBorder="1" applyAlignment="1" applyProtection="1">
      <alignment horizontal="center" vertical="center" wrapText="1"/>
      <protection locked="0"/>
    </xf>
    <xf numFmtId="0" fontId="10" fillId="4" borderId="8" xfId="5" applyFont="1" applyFill="1" applyBorder="1" applyAlignment="1" applyProtection="1">
      <alignment horizontal="center" vertical="center" wrapText="1"/>
      <protection locked="0"/>
    </xf>
    <xf numFmtId="4" fontId="10" fillId="4" borderId="2" xfId="5" applyNumberFormat="1" applyFont="1" applyFill="1" applyBorder="1" applyAlignment="1">
      <alignment horizontal="center" vertical="center" wrapText="1"/>
    </xf>
    <xf numFmtId="4" fontId="10" fillId="4" borderId="10" xfId="5" applyNumberFormat="1" applyFont="1" applyFill="1" applyBorder="1" applyAlignment="1">
      <alignment horizontal="center" vertical="center" wrapText="1"/>
    </xf>
    <xf numFmtId="0" fontId="10" fillId="4" borderId="14" xfId="5" applyFont="1" applyFill="1" applyBorder="1" applyAlignment="1" applyProtection="1">
      <alignment horizontal="center" vertical="center" wrapText="1"/>
      <protection locked="0"/>
    </xf>
    <xf numFmtId="0" fontId="10" fillId="4" borderId="1" xfId="5" applyFont="1" applyFill="1" applyBorder="1" applyAlignment="1" applyProtection="1">
      <alignment horizontal="center" vertical="center" wrapText="1"/>
      <protection locked="0"/>
    </xf>
    <xf numFmtId="0" fontId="10" fillId="4" borderId="15" xfId="5" applyFont="1" applyFill="1" applyBorder="1" applyAlignment="1" applyProtection="1">
      <alignment horizontal="center" vertical="center" wrapText="1"/>
      <protection locked="0"/>
    </xf>
    <xf numFmtId="4" fontId="19" fillId="0" borderId="12" xfId="6" applyNumberFormat="1" applyFont="1" applyFill="1" applyBorder="1" applyAlignment="1" applyProtection="1">
      <alignment horizontal="center" vertical="center" wrapText="1"/>
      <protection locked="0"/>
    </xf>
    <xf numFmtId="4" fontId="19" fillId="0" borderId="0" xfId="6" applyNumberFormat="1" applyFont="1" applyFill="1" applyBorder="1" applyAlignment="1" applyProtection="1">
      <alignment horizontal="center" vertical="center" wrapText="1"/>
      <protection locked="0"/>
    </xf>
    <xf numFmtId="4" fontId="19" fillId="0" borderId="13" xfId="6" applyNumberFormat="1" applyFont="1" applyFill="1" applyBorder="1" applyAlignment="1" applyProtection="1">
      <alignment horizontal="center" vertical="center" wrapText="1"/>
      <protection locked="0"/>
    </xf>
    <xf numFmtId="0" fontId="8" fillId="0" borderId="0" xfId="6" applyAlignment="1" applyProtection="1">
      <alignment horizontal="center" wrapText="1"/>
      <protection locked="0"/>
    </xf>
    <xf numFmtId="0" fontId="9" fillId="0" borderId="0" xfId="18" applyFont="1" applyAlignment="1" applyProtection="1">
      <alignment horizontal="center"/>
      <protection locked="0"/>
    </xf>
    <xf numFmtId="0" fontId="8" fillId="0" borderId="0" xfId="6" applyBorder="1" applyAlignment="1" applyProtection="1">
      <alignment horizontal="center"/>
      <protection locked="0"/>
    </xf>
    <xf numFmtId="0" fontId="12" fillId="4" borderId="0" xfId="0" applyFont="1" applyFill="1" applyAlignment="1">
      <alignment horizontal="center"/>
    </xf>
    <xf numFmtId="0" fontId="6" fillId="0" borderId="0" xfId="0" applyFont="1" applyBorder="1" applyAlignment="1">
      <alignment horizontal="center"/>
    </xf>
    <xf numFmtId="0" fontId="8" fillId="0" borderId="0" xfId="0" applyFont="1" applyBorder="1" applyAlignment="1">
      <alignment horizontal="center"/>
    </xf>
    <xf numFmtId="0" fontId="8" fillId="0" borderId="0" xfId="0" applyFont="1" applyAlignment="1">
      <alignment horizontal="center"/>
    </xf>
    <xf numFmtId="0" fontId="6" fillId="3" borderId="6" xfId="0" applyFont="1" applyFill="1" applyBorder="1" applyAlignment="1">
      <alignment horizontal="center"/>
    </xf>
    <xf numFmtId="0" fontId="6" fillId="3" borderId="6" xfId="0" applyFont="1" applyFill="1" applyBorder="1" applyAlignment="1">
      <alignment horizontal="right"/>
    </xf>
    <xf numFmtId="0" fontId="6" fillId="3" borderId="5" xfId="0" applyFont="1" applyFill="1" applyBorder="1" applyAlignment="1">
      <alignment horizontal="center"/>
    </xf>
    <xf numFmtId="0" fontId="6" fillId="3" borderId="8" xfId="0" applyFont="1" applyFill="1" applyBorder="1" applyAlignment="1">
      <alignment horizontal="center"/>
    </xf>
    <xf numFmtId="0" fontId="6" fillId="3" borderId="5" xfId="0" applyFont="1" applyFill="1" applyBorder="1" applyAlignment="1">
      <alignment horizontal="right"/>
    </xf>
    <xf numFmtId="0" fontId="6" fillId="3" borderId="8" xfId="0" applyFont="1" applyFill="1" applyBorder="1" applyAlignment="1">
      <alignment horizontal="right"/>
    </xf>
    <xf numFmtId="0" fontId="2" fillId="2" borderId="12" xfId="0" applyFont="1" applyFill="1" applyBorder="1" applyAlignment="1">
      <alignment horizontal="center"/>
    </xf>
    <xf numFmtId="0" fontId="2" fillId="2" borderId="0" xfId="0" applyFont="1" applyFill="1" applyBorder="1" applyAlignment="1">
      <alignment horizontal="center"/>
    </xf>
    <xf numFmtId="0" fontId="2" fillId="2" borderId="13" xfId="0" applyFont="1" applyFill="1" applyBorder="1" applyAlignment="1">
      <alignment horizontal="center"/>
    </xf>
    <xf numFmtId="0" fontId="2" fillId="2" borderId="6" xfId="3" applyFont="1" applyFill="1" applyBorder="1" applyAlignment="1">
      <alignment horizontal="center"/>
    </xf>
    <xf numFmtId="0" fontId="10" fillId="4" borderId="0" xfId="0" applyFont="1" applyFill="1" applyBorder="1" applyAlignment="1">
      <alignment horizontal="center"/>
    </xf>
    <xf numFmtId="0" fontId="7" fillId="4" borderId="0" xfId="0" applyFont="1" applyFill="1" applyAlignment="1">
      <alignment horizontal="center"/>
    </xf>
    <xf numFmtId="0" fontId="6" fillId="0" borderId="1" xfId="0" applyFont="1" applyBorder="1" applyAlignment="1">
      <alignment horizontal="center"/>
    </xf>
    <xf numFmtId="0" fontId="8" fillId="0" borderId="11" xfId="0" applyFont="1" applyBorder="1" applyAlignment="1">
      <alignment horizontal="center"/>
    </xf>
    <xf numFmtId="0" fontId="2" fillId="4" borderId="0" xfId="0" applyFont="1" applyFill="1" applyBorder="1" applyAlignment="1">
      <alignment horizontal="center"/>
    </xf>
    <xf numFmtId="0" fontId="8" fillId="0" borderId="0" xfId="6" applyAlignment="1" applyProtection="1">
      <alignment horizontal="center" vertical="center"/>
      <protection locked="0"/>
    </xf>
    <xf numFmtId="0" fontId="8" fillId="0" borderId="0" xfId="0" applyFont="1" applyAlignment="1">
      <alignment horizontal="center" vertical="center"/>
    </xf>
    <xf numFmtId="0" fontId="10" fillId="4" borderId="14"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wrapText="1"/>
      <protection locked="0"/>
    </xf>
    <xf numFmtId="0" fontId="10" fillId="4" borderId="15" xfId="0" applyFont="1" applyFill="1" applyBorder="1" applyAlignment="1" applyProtection="1">
      <alignment horizontal="center" vertical="center" wrapText="1"/>
      <protection locked="0"/>
    </xf>
    <xf numFmtId="0" fontId="10" fillId="4" borderId="5" xfId="8" applyFont="1" applyFill="1" applyBorder="1" applyAlignment="1">
      <alignment horizontal="center" vertical="center"/>
    </xf>
    <xf numFmtId="0" fontId="10" fillId="4" borderId="8" xfId="8" applyFont="1" applyFill="1" applyBorder="1" applyAlignment="1">
      <alignment horizontal="center" vertical="center"/>
    </xf>
    <xf numFmtId="0" fontId="6" fillId="0" borderId="0" xfId="0" applyFont="1" applyAlignment="1">
      <alignment horizontal="center"/>
    </xf>
    <xf numFmtId="0" fontId="10" fillId="4" borderId="11" xfId="5" applyFont="1" applyFill="1" applyBorder="1" applyAlignment="1">
      <alignment horizontal="center" vertical="center"/>
    </xf>
    <xf numFmtId="0" fontId="10" fillId="4" borderId="0" xfId="5" applyFont="1" applyFill="1" applyBorder="1" applyAlignment="1">
      <alignment horizontal="center" vertical="center"/>
    </xf>
    <xf numFmtId="0" fontId="10" fillId="4" borderId="1" xfId="5" applyFont="1" applyFill="1" applyBorder="1" applyAlignment="1">
      <alignment horizontal="center" vertical="center"/>
    </xf>
    <xf numFmtId="0" fontId="10" fillId="0" borderId="5" xfId="0" applyFont="1" applyFill="1" applyBorder="1" applyAlignment="1" applyProtection="1">
      <alignment horizontal="center"/>
      <protection locked="0"/>
    </xf>
    <xf numFmtId="0" fontId="0" fillId="0" borderId="8" xfId="0" applyBorder="1" applyAlignment="1">
      <alignment horizontal="center"/>
    </xf>
    <xf numFmtId="0" fontId="10" fillId="4" borderId="3" xfId="5" applyFont="1" applyFill="1" applyBorder="1" applyAlignment="1" applyProtection="1">
      <alignment horizontal="center" vertical="center" wrapText="1"/>
      <protection locked="0"/>
    </xf>
    <xf numFmtId="0" fontId="10" fillId="4" borderId="11" xfId="5" applyFont="1" applyFill="1" applyBorder="1" applyAlignment="1" applyProtection="1">
      <alignment horizontal="center" vertical="center" wrapText="1"/>
      <protection locked="0"/>
    </xf>
    <xf numFmtId="0" fontId="10" fillId="4" borderId="4" xfId="5" applyFont="1" applyFill="1" applyBorder="1" applyAlignment="1" applyProtection="1">
      <alignment horizontal="center" vertical="center" wrapText="1"/>
      <protection locked="0"/>
    </xf>
    <xf numFmtId="0" fontId="9" fillId="16" borderId="3" xfId="0" applyFont="1" applyFill="1" applyBorder="1" applyAlignment="1" applyProtection="1">
      <alignment horizontal="center" vertical="center" wrapText="1"/>
    </xf>
    <xf numFmtId="0" fontId="9" fillId="16" borderId="4" xfId="0" applyFont="1" applyFill="1" applyBorder="1" applyAlignment="1" applyProtection="1">
      <alignment horizontal="center" vertical="center" wrapText="1"/>
    </xf>
    <xf numFmtId="0" fontId="9" fillId="16" borderId="12" xfId="0" applyFont="1" applyFill="1" applyBorder="1" applyAlignment="1" applyProtection="1">
      <alignment horizontal="center" vertical="center" wrapText="1"/>
    </xf>
    <xf numFmtId="0" fontId="9" fillId="16" borderId="13" xfId="0" applyFont="1" applyFill="1" applyBorder="1" applyAlignment="1" applyProtection="1">
      <alignment horizontal="center" vertical="center" wrapText="1"/>
    </xf>
    <xf numFmtId="0" fontId="9" fillId="16" borderId="14" xfId="0" applyFont="1" applyFill="1" applyBorder="1" applyAlignment="1" applyProtection="1">
      <alignment horizontal="center" vertical="center" wrapText="1"/>
    </xf>
    <xf numFmtId="0" fontId="9" fillId="16" borderId="15" xfId="0" applyFont="1" applyFill="1" applyBorder="1" applyAlignment="1" applyProtection="1">
      <alignment horizontal="center" vertical="center" wrapText="1"/>
    </xf>
    <xf numFmtId="0" fontId="9" fillId="16" borderId="2" xfId="0" applyFont="1" applyFill="1" applyBorder="1" applyAlignment="1" applyProtection="1">
      <alignment horizontal="center" vertical="center" wrapText="1"/>
    </xf>
    <xf numFmtId="0" fontId="9" fillId="16" borderId="9" xfId="0" applyFont="1" applyFill="1" applyBorder="1" applyAlignment="1" applyProtection="1">
      <alignment horizontal="center" vertical="center" wrapText="1"/>
    </xf>
    <xf numFmtId="0" fontId="9" fillId="16" borderId="10" xfId="0" applyFont="1" applyFill="1" applyBorder="1" applyAlignment="1" applyProtection="1">
      <alignment horizontal="center" vertical="center" wrapText="1"/>
    </xf>
    <xf numFmtId="0" fontId="9" fillId="16" borderId="19" xfId="0" applyFont="1" applyFill="1" applyBorder="1" applyAlignment="1" applyProtection="1">
      <alignment horizontal="center" vertical="center" wrapText="1"/>
    </xf>
    <xf numFmtId="0" fontId="9" fillId="16" borderId="20" xfId="0" applyFont="1" applyFill="1" applyBorder="1" applyAlignment="1" applyProtection="1">
      <alignment horizontal="center" vertical="center" wrapText="1"/>
    </xf>
    <xf numFmtId="0" fontId="9" fillId="16" borderId="21" xfId="0" applyFont="1" applyFill="1" applyBorder="1" applyAlignment="1" applyProtection="1">
      <alignment horizontal="center" vertical="center" wrapText="1"/>
    </xf>
    <xf numFmtId="0" fontId="9" fillId="16" borderId="22" xfId="0" applyFont="1" applyFill="1" applyBorder="1" applyAlignment="1" applyProtection="1">
      <alignment horizontal="center" vertical="center" wrapText="1"/>
    </xf>
    <xf numFmtId="0" fontId="9" fillId="16" borderId="30" xfId="0" applyFont="1" applyFill="1" applyBorder="1" applyAlignment="1" applyProtection="1">
      <alignment horizontal="center" vertical="center" wrapText="1"/>
    </xf>
    <xf numFmtId="0" fontId="9" fillId="16" borderId="23" xfId="0" applyFont="1" applyFill="1" applyBorder="1" applyAlignment="1" applyProtection="1">
      <alignment horizontal="center" vertical="center" wrapText="1"/>
    </xf>
    <xf numFmtId="0" fontId="9" fillId="16" borderId="26" xfId="0" applyFont="1" applyFill="1" applyBorder="1" applyAlignment="1" applyProtection="1">
      <alignment horizontal="center" vertical="center" wrapText="1"/>
    </xf>
    <xf numFmtId="0" fontId="9" fillId="16" borderId="28" xfId="0" applyFont="1" applyFill="1" applyBorder="1" applyAlignment="1" applyProtection="1">
      <alignment horizontal="center" vertical="center" wrapText="1"/>
    </xf>
    <xf numFmtId="0" fontId="9" fillId="16" borderId="24" xfId="0" applyFont="1" applyFill="1" applyBorder="1" applyAlignment="1" applyProtection="1">
      <alignment horizontal="center" vertical="center" wrapText="1"/>
    </xf>
    <xf numFmtId="0" fontId="9" fillId="16" borderId="0" xfId="0" applyFont="1" applyFill="1" applyBorder="1" applyAlignment="1" applyProtection="1">
      <alignment horizontal="center" vertical="center" wrapText="1"/>
    </xf>
    <xf numFmtId="0" fontId="9" fillId="16" borderId="31" xfId="0" applyFont="1" applyFill="1" applyBorder="1" applyAlignment="1" applyProtection="1">
      <alignment horizontal="center" vertical="center" wrapText="1"/>
    </xf>
    <xf numFmtId="0" fontId="21" fillId="18" borderId="5" xfId="0" applyFont="1" applyFill="1" applyBorder="1" applyAlignment="1" applyProtection="1">
      <alignment horizontal="left" vertical="center" wrapText="1"/>
    </xf>
    <xf numFmtId="0" fontId="21" fillId="18" borderId="7" xfId="0" applyFont="1" applyFill="1" applyBorder="1" applyAlignment="1" applyProtection="1">
      <alignment horizontal="left" vertical="center" wrapText="1"/>
    </xf>
    <xf numFmtId="0" fontId="9" fillId="16" borderId="27" xfId="0" applyFont="1" applyFill="1" applyBorder="1" applyAlignment="1" applyProtection="1">
      <alignment horizontal="center" vertical="center" wrapText="1"/>
    </xf>
    <xf numFmtId="0" fontId="9" fillId="16" borderId="32" xfId="0" applyFont="1" applyFill="1" applyBorder="1" applyAlignment="1" applyProtection="1">
      <alignment horizontal="center" vertical="center" wrapText="1"/>
    </xf>
    <xf numFmtId="0" fontId="9" fillId="16" borderId="5" xfId="0" applyFont="1" applyFill="1" applyBorder="1" applyAlignment="1" applyProtection="1">
      <alignment horizontal="center" vertical="center" wrapText="1"/>
    </xf>
    <xf numFmtId="0" fontId="9" fillId="16" borderId="25" xfId="0" applyFont="1" applyFill="1" applyBorder="1" applyAlignment="1" applyProtection="1">
      <alignment horizontal="center" vertical="center" wrapText="1"/>
    </xf>
    <xf numFmtId="0" fontId="9" fillId="16" borderId="33" xfId="0" applyFont="1" applyFill="1" applyBorder="1" applyAlignment="1" applyProtection="1">
      <alignment horizontal="center" vertical="center" wrapText="1"/>
    </xf>
    <xf numFmtId="0" fontId="9" fillId="16" borderId="29" xfId="0" applyFont="1" applyFill="1" applyBorder="1" applyAlignment="1" applyProtection="1">
      <alignment horizontal="center" vertical="center" wrapText="1"/>
    </xf>
    <xf numFmtId="0" fontId="9" fillId="16" borderId="34" xfId="0" applyFont="1" applyFill="1" applyBorder="1" applyAlignment="1" applyProtection="1">
      <alignment horizontal="center" vertical="center" wrapText="1"/>
    </xf>
    <xf numFmtId="0" fontId="20" fillId="0" borderId="3" xfId="0" applyFont="1" applyFill="1" applyBorder="1" applyAlignment="1" applyProtection="1">
      <alignment horizontal="left" vertical="center" wrapText="1"/>
    </xf>
    <xf numFmtId="0" fontId="20" fillId="0" borderId="11" xfId="0" applyFont="1" applyFill="1" applyBorder="1" applyAlignment="1" applyProtection="1">
      <alignment horizontal="left" vertical="center" wrapText="1"/>
    </xf>
    <xf numFmtId="0" fontId="21" fillId="0" borderId="24" xfId="0" applyFont="1" applyFill="1" applyBorder="1" applyAlignment="1" applyProtection="1">
      <alignment horizontal="right" vertical="center" wrapText="1"/>
    </xf>
    <xf numFmtId="0" fontId="20" fillId="0" borderId="0" xfId="0" applyFont="1" applyFill="1" applyBorder="1" applyAlignment="1" applyProtection="1">
      <alignment horizontal="left" vertical="center" wrapText="1"/>
    </xf>
    <xf numFmtId="0" fontId="21" fillId="3" borderId="5" xfId="0" applyFont="1" applyFill="1" applyBorder="1" applyAlignment="1" applyProtection="1">
      <alignment horizontal="left" vertical="center" wrapText="1"/>
    </xf>
    <xf numFmtId="0" fontId="21" fillId="3" borderId="7" xfId="0" applyFont="1" applyFill="1" applyBorder="1" applyAlignment="1" applyProtection="1">
      <alignment horizontal="left" vertical="center" wrapText="1"/>
    </xf>
    <xf numFmtId="0" fontId="20" fillId="0" borderId="12" xfId="0" applyFont="1" applyFill="1" applyBorder="1" applyAlignment="1" applyProtection="1">
      <alignment horizontal="left" vertical="center" wrapText="1"/>
    </xf>
    <xf numFmtId="0" fontId="12" fillId="4" borderId="3" xfId="0" applyFont="1" applyFill="1" applyBorder="1" applyAlignment="1" applyProtection="1">
      <alignment horizontal="center"/>
      <protection locked="0"/>
    </xf>
    <xf numFmtId="0" fontId="12" fillId="4" borderId="11" xfId="0" applyFont="1" applyFill="1" applyBorder="1" applyAlignment="1" applyProtection="1">
      <alignment horizontal="center"/>
      <protection locked="0"/>
    </xf>
    <xf numFmtId="0" fontId="12" fillId="4" borderId="4" xfId="0" applyFont="1" applyFill="1" applyBorder="1" applyAlignment="1" applyProtection="1">
      <alignment horizontal="center"/>
      <protection locked="0"/>
    </xf>
    <xf numFmtId="0" fontId="12" fillId="4" borderId="12" xfId="0" applyFont="1" applyFill="1" applyBorder="1" applyAlignment="1" applyProtection="1">
      <alignment horizontal="center" vertical="center" wrapText="1"/>
      <protection locked="0"/>
    </xf>
    <xf numFmtId="0" fontId="12" fillId="4" borderId="0" xfId="0" applyFont="1" applyFill="1" applyBorder="1" applyAlignment="1" applyProtection="1">
      <alignment horizontal="center" vertical="center"/>
      <protection locked="0"/>
    </xf>
    <xf numFmtId="0" fontId="12" fillId="4" borderId="13" xfId="0" applyFont="1" applyFill="1" applyBorder="1" applyAlignment="1" applyProtection="1">
      <alignment horizontal="center" vertical="center"/>
      <protection locked="0"/>
    </xf>
    <xf numFmtId="0" fontId="10" fillId="4" borderId="12"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2" fillId="3" borderId="1" xfId="0" applyNumberFormat="1" applyFont="1" applyFill="1" applyBorder="1" applyAlignment="1" applyProtection="1">
      <alignment horizontal="center" wrapText="1"/>
      <protection locked="0"/>
    </xf>
    <xf numFmtId="0" fontId="0" fillId="0" borderId="0" xfId="0" applyFont="1" applyAlignment="1" applyProtection="1">
      <alignment horizontal="center"/>
      <protection locked="0"/>
    </xf>
    <xf numFmtId="0" fontId="0" fillId="0" borderId="0" xfId="0" applyFont="1" applyBorder="1" applyAlignment="1" applyProtection="1">
      <alignment horizontal="center"/>
      <protection locked="0"/>
    </xf>
  </cellXfs>
  <cellStyles count="77">
    <cellStyle name="=C:\WINNT\SYSTEM32\COMMAND.COM" xfId="24" xr:uid="{00000000-0005-0000-0000-000000000000}"/>
    <cellStyle name="Euro" xfId="10" xr:uid="{00000000-0005-0000-0000-000001000000}"/>
    <cellStyle name="Millares 2" xfId="7" xr:uid="{00000000-0005-0000-0000-000003000000}"/>
    <cellStyle name="Millares 2 10" xfId="50" xr:uid="{00000000-0005-0000-0000-000004000000}"/>
    <cellStyle name="Millares 2 11" xfId="55" xr:uid="{00000000-0005-0000-0000-000005000000}"/>
    <cellStyle name="Millares 2 12" xfId="60" xr:uid="{00000000-0005-0000-0000-000002000000}"/>
    <cellStyle name="Millares 2 13" xfId="66" xr:uid="{00000000-0005-0000-0000-000002000000}"/>
    <cellStyle name="Millares 2 14" xfId="71" xr:uid="{00000000-0005-0000-0000-000002000000}"/>
    <cellStyle name="Millares 2 2" xfId="12" xr:uid="{00000000-0005-0000-0000-000006000000}"/>
    <cellStyle name="Millares 2 2 10" xfId="67" xr:uid="{00000000-0005-0000-0000-000003000000}"/>
    <cellStyle name="Millares 2 2 11" xfId="72" xr:uid="{00000000-0005-0000-0000-000003000000}"/>
    <cellStyle name="Millares 2 2 2" xfId="26" xr:uid="{00000000-0005-0000-0000-000007000000}"/>
    <cellStyle name="Millares 2 2 3" xfId="31" xr:uid="{00000000-0005-0000-0000-000008000000}"/>
    <cellStyle name="Millares 2 2 4" xfId="36" xr:uid="{00000000-0005-0000-0000-000009000000}"/>
    <cellStyle name="Millares 2 2 5" xfId="41" xr:uid="{00000000-0005-0000-0000-00000A000000}"/>
    <cellStyle name="Millares 2 2 6" xfId="46" xr:uid="{00000000-0005-0000-0000-00000B000000}"/>
    <cellStyle name="Millares 2 2 7" xfId="51" xr:uid="{00000000-0005-0000-0000-00000C000000}"/>
    <cellStyle name="Millares 2 2 8" xfId="56" xr:uid="{00000000-0005-0000-0000-00000D000000}"/>
    <cellStyle name="Millares 2 2 9" xfId="61" xr:uid="{00000000-0005-0000-0000-000003000000}"/>
    <cellStyle name="Millares 2 3" xfId="13" xr:uid="{00000000-0005-0000-0000-00000E000000}"/>
    <cellStyle name="Millares 2 3 10" xfId="68" xr:uid="{00000000-0005-0000-0000-000004000000}"/>
    <cellStyle name="Millares 2 3 11" xfId="73" xr:uid="{00000000-0005-0000-0000-000004000000}"/>
    <cellStyle name="Millares 2 3 2" xfId="27" xr:uid="{00000000-0005-0000-0000-00000F000000}"/>
    <cellStyle name="Millares 2 3 3" xfId="32" xr:uid="{00000000-0005-0000-0000-000010000000}"/>
    <cellStyle name="Millares 2 3 4" xfId="37" xr:uid="{00000000-0005-0000-0000-000011000000}"/>
    <cellStyle name="Millares 2 3 5" xfId="42" xr:uid="{00000000-0005-0000-0000-000012000000}"/>
    <cellStyle name="Millares 2 3 6" xfId="47" xr:uid="{00000000-0005-0000-0000-000013000000}"/>
    <cellStyle name="Millares 2 3 7" xfId="52" xr:uid="{00000000-0005-0000-0000-000014000000}"/>
    <cellStyle name="Millares 2 3 8" xfId="57" xr:uid="{00000000-0005-0000-0000-000015000000}"/>
    <cellStyle name="Millares 2 3 9" xfId="62" xr:uid="{00000000-0005-0000-0000-000004000000}"/>
    <cellStyle name="Millares 2 4" xfId="11" xr:uid="{00000000-0005-0000-0000-000016000000}"/>
    <cellStyle name="Millares 2 5" xfId="25" xr:uid="{00000000-0005-0000-0000-000017000000}"/>
    <cellStyle name="Millares 2 6" xfId="30" xr:uid="{00000000-0005-0000-0000-000018000000}"/>
    <cellStyle name="Millares 2 7" xfId="35" xr:uid="{00000000-0005-0000-0000-000019000000}"/>
    <cellStyle name="Millares 2 8" xfId="40" xr:uid="{00000000-0005-0000-0000-00001A000000}"/>
    <cellStyle name="Millares 2 9" xfId="45" xr:uid="{00000000-0005-0000-0000-00001B000000}"/>
    <cellStyle name="Millares 3" xfId="14" xr:uid="{00000000-0005-0000-0000-00001C000000}"/>
    <cellStyle name="Millares 3 10" xfId="69" xr:uid="{00000000-0005-0000-0000-000005000000}"/>
    <cellStyle name="Millares 3 11" xfId="74" xr:uid="{00000000-0005-0000-0000-000005000000}"/>
    <cellStyle name="Millares 3 2" xfId="28" xr:uid="{00000000-0005-0000-0000-00001D000000}"/>
    <cellStyle name="Millares 3 3" xfId="33" xr:uid="{00000000-0005-0000-0000-00001E000000}"/>
    <cellStyle name="Millares 3 4" xfId="38" xr:uid="{00000000-0005-0000-0000-00001F000000}"/>
    <cellStyle name="Millares 3 5" xfId="43" xr:uid="{00000000-0005-0000-0000-000020000000}"/>
    <cellStyle name="Millares 3 6" xfId="48" xr:uid="{00000000-0005-0000-0000-000021000000}"/>
    <cellStyle name="Millares 3 7" xfId="53" xr:uid="{00000000-0005-0000-0000-000022000000}"/>
    <cellStyle name="Millares 3 8" xfId="58" xr:uid="{00000000-0005-0000-0000-000023000000}"/>
    <cellStyle name="Millares 3 9" xfId="63" xr:uid="{00000000-0005-0000-0000-000005000000}"/>
    <cellStyle name="Moneda 2" xfId="15" xr:uid="{00000000-0005-0000-0000-000024000000}"/>
    <cellStyle name="Moneda 2 10" xfId="70" xr:uid="{00000000-0005-0000-0000-000006000000}"/>
    <cellStyle name="Moneda 2 11" xfId="75" xr:uid="{00000000-0005-0000-0000-000006000000}"/>
    <cellStyle name="Moneda 2 2" xfId="29" xr:uid="{00000000-0005-0000-0000-000025000000}"/>
    <cellStyle name="Moneda 2 3" xfId="34" xr:uid="{00000000-0005-0000-0000-000026000000}"/>
    <cellStyle name="Moneda 2 4" xfId="39" xr:uid="{00000000-0005-0000-0000-000027000000}"/>
    <cellStyle name="Moneda 2 5" xfId="44" xr:uid="{00000000-0005-0000-0000-000028000000}"/>
    <cellStyle name="Moneda 2 6" xfId="49" xr:uid="{00000000-0005-0000-0000-000029000000}"/>
    <cellStyle name="Moneda 2 7" xfId="54" xr:uid="{00000000-0005-0000-0000-00002A000000}"/>
    <cellStyle name="Moneda 2 8" xfId="59" xr:uid="{00000000-0005-0000-0000-00002B000000}"/>
    <cellStyle name="Moneda 2 9" xfId="64" xr:uid="{00000000-0005-0000-0000-000006000000}"/>
    <cellStyle name="Moneda 3" xfId="65" xr:uid="{00000000-0005-0000-0000-00006E000000}"/>
    <cellStyle name="Moneda 4" xfId="76" xr:uid="{00000000-0005-0000-0000-000079000000}"/>
    <cellStyle name="Normal" xfId="0" builtinId="0"/>
    <cellStyle name="Normal 2" xfId="3" xr:uid="{00000000-0005-0000-0000-00002D000000}"/>
    <cellStyle name="Normal 2 2" xfId="8" xr:uid="{00000000-0005-0000-0000-00002E000000}"/>
    <cellStyle name="Normal 2 2 2" xfId="9" xr:uid="{00000000-0005-0000-0000-00002F000000}"/>
    <cellStyle name="Normal 2 3" xfId="16" xr:uid="{00000000-0005-0000-0000-000030000000}"/>
    <cellStyle name="Normal 3" xfId="5" xr:uid="{00000000-0005-0000-0000-000031000000}"/>
    <cellStyle name="Normal 4" xfId="6" xr:uid="{00000000-0005-0000-0000-000032000000}"/>
    <cellStyle name="Normal 4 2" xfId="18" xr:uid="{00000000-0005-0000-0000-000033000000}"/>
    <cellStyle name="Normal 4 3" xfId="17" xr:uid="{00000000-0005-0000-0000-000034000000}"/>
    <cellStyle name="Normal 5" xfId="19" xr:uid="{00000000-0005-0000-0000-000035000000}"/>
    <cellStyle name="Normal 5 2" xfId="20" xr:uid="{00000000-0005-0000-0000-000036000000}"/>
    <cellStyle name="Normal 6" xfId="21" xr:uid="{00000000-0005-0000-0000-000037000000}"/>
    <cellStyle name="Normal 6 2" xfId="22" xr:uid="{00000000-0005-0000-0000-000038000000}"/>
    <cellStyle name="Normal 9" xfId="4" xr:uid="{00000000-0005-0000-0000-000039000000}"/>
    <cellStyle name="Normal_141008Reportes Cuadros Institucionales-sectorialesADV" xfId="2" xr:uid="{00000000-0005-0000-0000-00003A000000}"/>
    <cellStyle name="Porcentaje" xfId="1" builtinId="5"/>
    <cellStyle name="Porcentual 2" xfId="23" xr:uid="{00000000-0005-0000-0000-00003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752475</xdr:colOff>
      <xdr:row>14</xdr:row>
      <xdr:rowOff>85725</xdr:rowOff>
    </xdr:from>
    <xdr:ext cx="1750287" cy="468013"/>
    <xdr:sp macro="" textlink="">
      <xdr:nvSpPr>
        <xdr:cNvPr id="2" name="2 Rectángulo">
          <a:extLst>
            <a:ext uri="{FF2B5EF4-FFF2-40B4-BE49-F238E27FC236}">
              <a16:creationId xmlns:a16="http://schemas.microsoft.com/office/drawing/2014/main" id="{00000000-0008-0000-0600-000002000000}"/>
            </a:ext>
          </a:extLst>
        </xdr:cNvPr>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2981325</xdr:colOff>
      <xdr:row>14</xdr:row>
      <xdr:rowOff>85725</xdr:rowOff>
    </xdr:from>
    <xdr:ext cx="1750287" cy="468013"/>
    <xdr:sp macro="" textlink="">
      <xdr:nvSpPr>
        <xdr:cNvPr id="2" name="2 Rectángulo">
          <a:extLst>
            <a:ext uri="{FF2B5EF4-FFF2-40B4-BE49-F238E27FC236}">
              <a16:creationId xmlns:a16="http://schemas.microsoft.com/office/drawing/2014/main" id="{00000000-0008-0000-0700-000002000000}"/>
            </a:ext>
          </a:extLst>
        </xdr:cNvPr>
        <xdr:cNvSpPr/>
      </xdr:nvSpPr>
      <xdr:spPr>
        <a:xfrm>
          <a:off x="30003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3</xdr:col>
      <xdr:colOff>752475</xdr:colOff>
      <xdr:row>14</xdr:row>
      <xdr:rowOff>85725</xdr:rowOff>
    </xdr:from>
    <xdr:ext cx="1750287" cy="468013"/>
    <xdr:sp macro="" textlink="">
      <xdr:nvSpPr>
        <xdr:cNvPr id="3" name="2 Rectángulo">
          <a:extLst>
            <a:ext uri="{FF2B5EF4-FFF2-40B4-BE49-F238E27FC236}">
              <a16:creationId xmlns:a16="http://schemas.microsoft.com/office/drawing/2014/main" id="{00000000-0008-0000-0700-000003000000}"/>
            </a:ext>
          </a:extLst>
        </xdr:cNvPr>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50"/>
  <sheetViews>
    <sheetView showGridLines="0" topLeftCell="A13" zoomScaleNormal="100" workbookViewId="0">
      <selection activeCell="L41" sqref="L41"/>
    </sheetView>
  </sheetViews>
  <sheetFormatPr baseColWidth="10" defaultColWidth="11.42578125" defaultRowHeight="11.25" x14ac:dyDescent="0.25"/>
  <cols>
    <col min="1" max="1" width="11.42578125" style="102"/>
    <col min="2" max="2" width="1.5703125" style="102" customWidth="1"/>
    <col min="3" max="3" width="53.5703125" style="102" customWidth="1"/>
    <col min="4" max="4" width="15.28515625" style="102" customWidth="1"/>
    <col min="5" max="5" width="17" style="102" customWidth="1"/>
    <col min="6" max="6" width="15.28515625" style="102" customWidth="1"/>
    <col min="7" max="7" width="18" style="102" customWidth="1"/>
    <col min="8" max="8" width="19.140625" style="102" customWidth="1"/>
    <col min="9" max="9" width="15.28515625" style="102" customWidth="1"/>
    <col min="10" max="16384" width="11.42578125" style="102"/>
  </cols>
  <sheetData>
    <row r="1" spans="2:9" s="97" customFormat="1" ht="39.950000000000003" customHeight="1" x14ac:dyDescent="0.25">
      <c r="B1" s="344" t="s">
        <v>482</v>
      </c>
      <c r="C1" s="345"/>
      <c r="D1" s="345"/>
      <c r="E1" s="345"/>
      <c r="F1" s="345"/>
      <c r="G1" s="345"/>
      <c r="H1" s="345"/>
      <c r="I1" s="346"/>
    </row>
    <row r="2" spans="2:9" s="97" customFormat="1" x14ac:dyDescent="0.25">
      <c r="B2" s="347" t="s">
        <v>288</v>
      </c>
      <c r="C2" s="348"/>
      <c r="D2" s="353" t="s">
        <v>383</v>
      </c>
      <c r="E2" s="353"/>
      <c r="F2" s="353"/>
      <c r="G2" s="353"/>
      <c r="H2" s="353"/>
      <c r="I2" s="354" t="s">
        <v>289</v>
      </c>
    </row>
    <row r="3" spans="2:9" s="98" customFormat="1" ht="24.95" customHeight="1" x14ac:dyDescent="0.25">
      <c r="B3" s="349"/>
      <c r="C3" s="350"/>
      <c r="D3" s="86" t="s">
        <v>232</v>
      </c>
      <c r="E3" s="87" t="s">
        <v>290</v>
      </c>
      <c r="F3" s="87" t="s">
        <v>198</v>
      </c>
      <c r="G3" s="87" t="s">
        <v>199</v>
      </c>
      <c r="H3" s="88" t="s">
        <v>291</v>
      </c>
      <c r="I3" s="355"/>
    </row>
    <row r="4" spans="2:9" s="98" customFormat="1" x14ac:dyDescent="0.25">
      <c r="B4" s="351"/>
      <c r="C4" s="352"/>
      <c r="D4" s="89" t="s">
        <v>292</v>
      </c>
      <c r="E4" s="90" t="s">
        <v>293</v>
      </c>
      <c r="F4" s="90" t="s">
        <v>384</v>
      </c>
      <c r="G4" s="90" t="s">
        <v>294</v>
      </c>
      <c r="H4" s="90" t="s">
        <v>73</v>
      </c>
      <c r="I4" s="90" t="s">
        <v>385</v>
      </c>
    </row>
    <row r="5" spans="2:9" x14ac:dyDescent="0.25">
      <c r="B5" s="99"/>
      <c r="C5" s="100" t="s">
        <v>295</v>
      </c>
      <c r="D5" s="101"/>
      <c r="E5" s="101"/>
      <c r="F5" s="101"/>
      <c r="G5" s="101"/>
      <c r="H5" s="101"/>
      <c r="I5" s="101"/>
    </row>
    <row r="6" spans="2:9" x14ac:dyDescent="0.25">
      <c r="B6" s="103"/>
      <c r="C6" s="104" t="s">
        <v>296</v>
      </c>
      <c r="D6" s="105"/>
      <c r="E6" s="105"/>
      <c r="F6" s="105"/>
      <c r="G6" s="105"/>
      <c r="H6" s="105"/>
      <c r="I6" s="105"/>
    </row>
    <row r="7" spans="2:9" x14ac:dyDescent="0.25">
      <c r="B7" s="99"/>
      <c r="C7" s="100" t="s">
        <v>297</v>
      </c>
      <c r="D7" s="105"/>
      <c r="E7" s="105"/>
      <c r="F7" s="105"/>
      <c r="G7" s="105"/>
      <c r="H7" s="105"/>
      <c r="I7" s="105"/>
    </row>
    <row r="8" spans="2:9" x14ac:dyDescent="0.25">
      <c r="B8" s="99"/>
      <c r="C8" s="100" t="s">
        <v>298</v>
      </c>
      <c r="D8" s="105"/>
      <c r="E8" s="105"/>
      <c r="F8" s="105"/>
      <c r="G8" s="105"/>
      <c r="H8" s="105"/>
      <c r="I8" s="105"/>
    </row>
    <row r="9" spans="2:9" x14ac:dyDescent="0.25">
      <c r="B9" s="99"/>
      <c r="C9" s="100" t="s">
        <v>299</v>
      </c>
      <c r="D9" s="105"/>
      <c r="E9" s="105"/>
      <c r="F9" s="105"/>
      <c r="G9" s="105"/>
      <c r="H9" s="105"/>
      <c r="I9" s="105"/>
    </row>
    <row r="10" spans="2:9" x14ac:dyDescent="0.25">
      <c r="B10" s="103"/>
      <c r="C10" s="104" t="s">
        <v>300</v>
      </c>
      <c r="D10" s="105"/>
      <c r="E10" s="105"/>
      <c r="F10" s="105"/>
      <c r="G10" s="105"/>
      <c r="H10" s="105"/>
      <c r="I10" s="105"/>
    </row>
    <row r="11" spans="2:9" ht="15" x14ac:dyDescent="0.25">
      <c r="B11" s="106"/>
      <c r="C11" s="100" t="s">
        <v>399</v>
      </c>
      <c r="D11" s="210">
        <v>16646093</v>
      </c>
      <c r="E11" s="244">
        <v>5121085</v>
      </c>
      <c r="F11" s="105">
        <f>D11+E11</f>
        <v>21767178</v>
      </c>
      <c r="G11" s="246">
        <v>2091765.51</v>
      </c>
      <c r="H11" s="247">
        <v>2091765.51</v>
      </c>
      <c r="I11" s="105">
        <f>H11-D11</f>
        <v>-14554327.49</v>
      </c>
    </row>
    <row r="12" spans="2:9" ht="22.5" x14ac:dyDescent="0.25">
      <c r="B12" s="106"/>
      <c r="C12" s="100" t="s">
        <v>400</v>
      </c>
      <c r="D12" s="210">
        <v>44189444</v>
      </c>
      <c r="E12" s="244">
        <v>0</v>
      </c>
      <c r="F12" s="105">
        <f t="shared" ref="F12:F15" si="0">D12+E12</f>
        <v>44189444</v>
      </c>
      <c r="G12" s="246">
        <v>9168711</v>
      </c>
      <c r="H12" s="247">
        <v>9168711</v>
      </c>
      <c r="I12" s="105">
        <f t="shared" ref="I12:I15" si="1">H12-D12</f>
        <v>-35020733</v>
      </c>
    </row>
    <row r="13" spans="2:9" ht="22.5" x14ac:dyDescent="0.25">
      <c r="B13" s="106"/>
      <c r="C13" s="100" t="s">
        <v>401</v>
      </c>
      <c r="D13" s="210">
        <v>44444118.560000002</v>
      </c>
      <c r="E13" s="244">
        <v>13123</v>
      </c>
      <c r="F13" s="105">
        <f t="shared" si="0"/>
        <v>44457241.560000002</v>
      </c>
      <c r="G13" s="246">
        <v>16100127.15</v>
      </c>
      <c r="H13" s="247">
        <v>16100127.15</v>
      </c>
      <c r="I13" s="105">
        <f t="shared" si="1"/>
        <v>-28343991.410000004</v>
      </c>
    </row>
    <row r="14" spans="2:9" x14ac:dyDescent="0.25">
      <c r="B14" s="99"/>
      <c r="C14" s="100" t="s">
        <v>301</v>
      </c>
      <c r="D14" s="105">
        <v>0</v>
      </c>
      <c r="E14" s="244">
        <v>0</v>
      </c>
      <c r="F14" s="105">
        <f t="shared" si="0"/>
        <v>0</v>
      </c>
      <c r="G14" s="196">
        <v>0</v>
      </c>
      <c r="H14" s="196">
        <v>0</v>
      </c>
      <c r="I14" s="105">
        <f t="shared" si="1"/>
        <v>0</v>
      </c>
    </row>
    <row r="15" spans="2:9" x14ac:dyDescent="0.25">
      <c r="B15" s="99"/>
      <c r="D15" s="108">
        <v>0</v>
      </c>
      <c r="E15" s="108">
        <v>0</v>
      </c>
      <c r="F15" s="105">
        <f t="shared" si="0"/>
        <v>0</v>
      </c>
      <c r="G15" s="108">
        <v>0</v>
      </c>
      <c r="H15" s="108">
        <v>0</v>
      </c>
      <c r="I15" s="105">
        <f t="shared" si="1"/>
        <v>0</v>
      </c>
    </row>
    <row r="16" spans="2:9" x14ac:dyDescent="0.25">
      <c r="B16" s="109"/>
      <c r="C16" s="110" t="s">
        <v>302</v>
      </c>
      <c r="D16" s="111">
        <f>SUM(D11:D15)</f>
        <v>105279655.56</v>
      </c>
      <c r="E16" s="111">
        <f>SUM(E11:E15)</f>
        <v>5134208</v>
      </c>
      <c r="F16" s="111">
        <f>SUM(F11:F15)</f>
        <v>110413863.56</v>
      </c>
      <c r="G16" s="111">
        <f>SUM(G11:G15)</f>
        <v>27360603.66</v>
      </c>
      <c r="H16" s="112">
        <f>SUM(H11:H15)</f>
        <v>27360603.66</v>
      </c>
      <c r="I16" s="113"/>
    </row>
    <row r="17" spans="2:9" x14ac:dyDescent="0.25">
      <c r="B17" s="114"/>
      <c r="C17" s="115"/>
      <c r="D17" s="116"/>
      <c r="E17" s="116"/>
      <c r="F17" s="117"/>
      <c r="G17" s="118" t="s">
        <v>386</v>
      </c>
      <c r="H17" s="119"/>
      <c r="I17" s="120"/>
    </row>
    <row r="18" spans="2:9" x14ac:dyDescent="0.25">
      <c r="B18" s="356" t="s">
        <v>387</v>
      </c>
      <c r="C18" s="357"/>
      <c r="D18" s="353" t="s">
        <v>383</v>
      </c>
      <c r="E18" s="353"/>
      <c r="F18" s="353"/>
      <c r="G18" s="353"/>
      <c r="H18" s="353"/>
      <c r="I18" s="354" t="s">
        <v>289</v>
      </c>
    </row>
    <row r="19" spans="2:9" ht="22.5" x14ac:dyDescent="0.25">
      <c r="B19" s="358"/>
      <c r="C19" s="359"/>
      <c r="D19" s="86" t="s">
        <v>232</v>
      </c>
      <c r="E19" s="87" t="s">
        <v>290</v>
      </c>
      <c r="F19" s="87" t="s">
        <v>198</v>
      </c>
      <c r="G19" s="87" t="s">
        <v>199</v>
      </c>
      <c r="H19" s="88" t="s">
        <v>291</v>
      </c>
      <c r="I19" s="355"/>
    </row>
    <row r="20" spans="2:9" x14ac:dyDescent="0.25">
      <c r="B20" s="360"/>
      <c r="C20" s="361"/>
      <c r="D20" s="89" t="s">
        <v>292</v>
      </c>
      <c r="E20" s="90" t="s">
        <v>293</v>
      </c>
      <c r="F20" s="90" t="s">
        <v>384</v>
      </c>
      <c r="G20" s="90" t="s">
        <v>294</v>
      </c>
      <c r="H20" s="90" t="s">
        <v>73</v>
      </c>
      <c r="I20" s="90" t="s">
        <v>385</v>
      </c>
    </row>
    <row r="21" spans="2:9" x14ac:dyDescent="0.25">
      <c r="B21" s="121" t="s">
        <v>402</v>
      </c>
      <c r="C21" s="122"/>
      <c r="D21" s="123"/>
      <c r="E21" s="123"/>
      <c r="F21" s="123"/>
      <c r="G21" s="123"/>
      <c r="H21" s="123"/>
      <c r="I21" s="123"/>
    </row>
    <row r="22" spans="2:9" x14ac:dyDescent="0.25">
      <c r="B22" s="124"/>
      <c r="C22" s="125" t="s">
        <v>295</v>
      </c>
      <c r="D22" s="126"/>
      <c r="E22" s="126"/>
      <c r="F22" s="126"/>
      <c r="G22" s="126"/>
      <c r="H22" s="126"/>
      <c r="I22" s="126"/>
    </row>
    <row r="23" spans="2:9" x14ac:dyDescent="0.25">
      <c r="B23" s="124"/>
      <c r="C23" s="125" t="s">
        <v>296</v>
      </c>
      <c r="D23" s="126"/>
      <c r="E23" s="126"/>
      <c r="F23" s="126"/>
      <c r="G23" s="126"/>
      <c r="H23" s="126"/>
      <c r="I23" s="126"/>
    </row>
    <row r="24" spans="2:9" x14ac:dyDescent="0.25">
      <c r="B24" s="124"/>
      <c r="C24" s="125" t="s">
        <v>297</v>
      </c>
      <c r="D24" s="126"/>
      <c r="E24" s="126"/>
      <c r="F24" s="126"/>
      <c r="G24" s="126"/>
      <c r="H24" s="126"/>
      <c r="I24" s="126"/>
    </row>
    <row r="25" spans="2:9" x14ac:dyDescent="0.25">
      <c r="B25" s="124"/>
      <c r="C25" s="125" t="s">
        <v>298</v>
      </c>
      <c r="D25" s="126"/>
      <c r="E25" s="126"/>
      <c r="F25" s="126"/>
      <c r="G25" s="126"/>
      <c r="H25" s="126"/>
      <c r="I25" s="126"/>
    </row>
    <row r="26" spans="2:9" x14ac:dyDescent="0.25">
      <c r="B26" s="124"/>
      <c r="C26" s="125" t="s">
        <v>403</v>
      </c>
      <c r="D26" s="126"/>
      <c r="E26" s="126"/>
      <c r="F26" s="126"/>
      <c r="G26" s="126"/>
      <c r="H26" s="126"/>
      <c r="I26" s="126"/>
    </row>
    <row r="27" spans="2:9" x14ac:dyDescent="0.25">
      <c r="B27" s="124"/>
      <c r="C27" s="125" t="s">
        <v>404</v>
      </c>
      <c r="D27" s="126"/>
      <c r="E27" s="126"/>
      <c r="F27" s="126"/>
      <c r="G27" s="126"/>
      <c r="H27" s="126"/>
      <c r="I27" s="126"/>
    </row>
    <row r="28" spans="2:9" ht="22.5" x14ac:dyDescent="0.25">
      <c r="B28" s="124"/>
      <c r="C28" s="125" t="s">
        <v>405</v>
      </c>
      <c r="D28" s="126"/>
      <c r="E28" s="126"/>
      <c r="F28" s="126"/>
      <c r="G28" s="126"/>
      <c r="H28" s="126"/>
      <c r="I28" s="126"/>
    </row>
    <row r="29" spans="2:9" ht="22.5" x14ac:dyDescent="0.25">
      <c r="B29" s="124"/>
      <c r="C29" s="125" t="s">
        <v>401</v>
      </c>
      <c r="D29" s="126"/>
      <c r="E29" s="126"/>
      <c r="F29" s="126"/>
      <c r="G29" s="126"/>
      <c r="H29" s="126"/>
      <c r="I29" s="126"/>
    </row>
    <row r="30" spans="2:9" x14ac:dyDescent="0.25">
      <c r="B30" s="124"/>
      <c r="C30" s="125"/>
      <c r="D30" s="126"/>
      <c r="E30" s="126"/>
      <c r="F30" s="126"/>
      <c r="G30" s="126"/>
      <c r="H30" s="126"/>
      <c r="I30" s="126"/>
    </row>
    <row r="31" spans="2:9" ht="36.75" customHeight="1" x14ac:dyDescent="0.25">
      <c r="B31" s="363" t="s">
        <v>406</v>
      </c>
      <c r="C31" s="364"/>
      <c r="D31" s="127">
        <f>SUM(D32:D36)</f>
        <v>61090211.560000002</v>
      </c>
      <c r="E31" s="127">
        <f>SUM(E32:E36)</f>
        <v>5134208</v>
      </c>
      <c r="F31" s="127">
        <f>D31+E31</f>
        <v>66224419.560000002</v>
      </c>
      <c r="G31" s="127">
        <f>SUM(G32:G36)</f>
        <v>18191892.66</v>
      </c>
      <c r="H31" s="127">
        <f>SUM(H32:H36)</f>
        <v>18191892.66</v>
      </c>
      <c r="I31" s="127">
        <f>SUM(I32:I36)</f>
        <v>-42898318.900000006</v>
      </c>
    </row>
    <row r="32" spans="2:9" x14ac:dyDescent="0.25">
      <c r="B32" s="124"/>
      <c r="C32" s="125" t="s">
        <v>296</v>
      </c>
      <c r="D32" s="126"/>
      <c r="E32" s="126"/>
      <c r="F32" s="126"/>
      <c r="G32" s="126"/>
      <c r="H32" s="126"/>
      <c r="I32" s="126"/>
    </row>
    <row r="33" spans="2:9" x14ac:dyDescent="0.25">
      <c r="B33" s="124"/>
      <c r="C33" s="125" t="s">
        <v>407</v>
      </c>
      <c r="D33" s="126"/>
      <c r="E33" s="126"/>
      <c r="F33" s="126"/>
      <c r="G33" s="126"/>
      <c r="H33" s="126"/>
      <c r="I33" s="126"/>
    </row>
    <row r="34" spans="2:9" x14ac:dyDescent="0.25">
      <c r="B34" s="124"/>
      <c r="C34" s="125" t="s">
        <v>408</v>
      </c>
      <c r="D34" s="211">
        <v>16646093</v>
      </c>
      <c r="E34" s="248">
        <v>5121085</v>
      </c>
      <c r="F34" s="126">
        <f>D34+E34</f>
        <v>21767178</v>
      </c>
      <c r="G34" s="249">
        <v>2091765.51</v>
      </c>
      <c r="H34" s="250">
        <v>2091765.51</v>
      </c>
      <c r="I34" s="126">
        <f>H34-D34</f>
        <v>-14554327.49</v>
      </c>
    </row>
    <row r="35" spans="2:9" ht="22.5" x14ac:dyDescent="0.25">
      <c r="B35" s="124"/>
      <c r="C35" s="125" t="s">
        <v>401</v>
      </c>
      <c r="D35" s="211">
        <v>44444118.560000002</v>
      </c>
      <c r="E35" s="248">
        <v>13123</v>
      </c>
      <c r="F35" s="126">
        <f t="shared" ref="F35:F38" si="2">D35+E35</f>
        <v>44457241.560000002</v>
      </c>
      <c r="G35" s="249">
        <v>16100127.15</v>
      </c>
      <c r="H35" s="250">
        <v>16100127.15</v>
      </c>
      <c r="I35" s="126">
        <f t="shared" ref="I35:I38" si="3">H35-D35</f>
        <v>-28343991.410000004</v>
      </c>
    </row>
    <row r="36" spans="2:9" x14ac:dyDescent="0.25">
      <c r="B36" s="124"/>
      <c r="C36" s="125"/>
      <c r="D36" s="128">
        <v>0</v>
      </c>
      <c r="E36" s="107">
        <v>0</v>
      </c>
      <c r="F36" s="126">
        <f t="shared" si="2"/>
        <v>0</v>
      </c>
      <c r="G36" s="196">
        <v>0</v>
      </c>
      <c r="H36" s="196">
        <v>0</v>
      </c>
      <c r="I36" s="126">
        <f t="shared" si="3"/>
        <v>0</v>
      </c>
    </row>
    <row r="37" spans="2:9" x14ac:dyDescent="0.25">
      <c r="B37" s="129" t="s">
        <v>409</v>
      </c>
      <c r="C37" s="130"/>
      <c r="D37" s="127">
        <v>0</v>
      </c>
      <c r="E37" s="127">
        <v>0</v>
      </c>
      <c r="F37" s="126">
        <f t="shared" si="2"/>
        <v>0</v>
      </c>
      <c r="G37" s="127">
        <v>0</v>
      </c>
      <c r="H37" s="127">
        <v>0</v>
      </c>
      <c r="I37" s="126">
        <f t="shared" si="3"/>
        <v>0</v>
      </c>
    </row>
    <row r="38" spans="2:9" x14ac:dyDescent="0.25">
      <c r="B38" s="131"/>
      <c r="C38" s="125" t="s">
        <v>301</v>
      </c>
      <c r="D38" s="127">
        <v>0</v>
      </c>
      <c r="E38" s="127">
        <v>0</v>
      </c>
      <c r="F38" s="126">
        <f t="shared" si="2"/>
        <v>0</v>
      </c>
      <c r="G38" s="127">
        <v>0</v>
      </c>
      <c r="H38" s="127">
        <v>0</v>
      </c>
      <c r="I38" s="126">
        <f t="shared" si="3"/>
        <v>0</v>
      </c>
    </row>
    <row r="39" spans="2:9" x14ac:dyDescent="0.25">
      <c r="B39" s="132"/>
      <c r="C39" s="133" t="s">
        <v>302</v>
      </c>
      <c r="D39" s="111">
        <f>SUM(D34:D38)</f>
        <v>61090211.560000002</v>
      </c>
      <c r="E39" s="111">
        <f>SUM(E34:E38)</f>
        <v>5134208</v>
      </c>
      <c r="F39" s="111">
        <f>SUM(F34:F38)</f>
        <v>66224419.560000002</v>
      </c>
      <c r="G39" s="111">
        <f>SUM(G34:G38)</f>
        <v>18191892.66</v>
      </c>
      <c r="H39" s="111">
        <f>SUM(H34:H38)</f>
        <v>18191892.66</v>
      </c>
      <c r="I39" s="113"/>
    </row>
    <row r="40" spans="2:9" x14ac:dyDescent="0.25">
      <c r="B40" s="134"/>
      <c r="C40" s="115"/>
      <c r="D40" s="116"/>
      <c r="E40" s="116"/>
      <c r="F40" s="116"/>
      <c r="G40" s="118" t="s">
        <v>386</v>
      </c>
      <c r="H40" s="135"/>
      <c r="I40" s="120"/>
    </row>
    <row r="41" spans="2:9" x14ac:dyDescent="0.25">
      <c r="B41" s="136" t="s">
        <v>203</v>
      </c>
    </row>
    <row r="42" spans="2:9" ht="15" x14ac:dyDescent="0.25">
      <c r="C42" s="137"/>
    </row>
    <row r="43" spans="2:9" ht="15" x14ac:dyDescent="0.25">
      <c r="C43" s="138"/>
    </row>
    <row r="44" spans="2:9" ht="15" x14ac:dyDescent="0.25">
      <c r="C44" s="138"/>
    </row>
    <row r="45" spans="2:9" x14ac:dyDescent="0.25">
      <c r="F45" s="207"/>
    </row>
    <row r="48" spans="2:9" x14ac:dyDescent="0.2">
      <c r="C48" s="362" t="s">
        <v>389</v>
      </c>
      <c r="D48" s="362"/>
      <c r="E48" s="136"/>
      <c r="F48" s="136"/>
      <c r="G48" s="365"/>
      <c r="H48" s="365"/>
    </row>
    <row r="49" spans="3:8" x14ac:dyDescent="0.2">
      <c r="C49" s="362" t="s">
        <v>391</v>
      </c>
      <c r="D49" s="362"/>
      <c r="E49" s="136"/>
      <c r="F49" s="136"/>
      <c r="G49" s="362" t="s">
        <v>410</v>
      </c>
      <c r="H49" s="362"/>
    </row>
    <row r="50" spans="3:8" x14ac:dyDescent="0.2">
      <c r="C50" s="362" t="s">
        <v>394</v>
      </c>
      <c r="D50" s="362"/>
      <c r="E50" s="136"/>
      <c r="F50" s="136"/>
      <c r="G50" s="362" t="s">
        <v>434</v>
      </c>
      <c r="H50" s="362"/>
    </row>
  </sheetData>
  <sheetProtection formatCells="0" formatColumns="0" formatRows="0" insertRows="0" autoFilter="0"/>
  <mergeCells count="14">
    <mergeCell ref="C50:D50"/>
    <mergeCell ref="G50:H50"/>
    <mergeCell ref="B31:C31"/>
    <mergeCell ref="C48:D48"/>
    <mergeCell ref="G48:H48"/>
    <mergeCell ref="C49:D49"/>
    <mergeCell ref="G49:H49"/>
    <mergeCell ref="B1:I1"/>
    <mergeCell ref="B2:C4"/>
    <mergeCell ref="D2:H2"/>
    <mergeCell ref="I2:I3"/>
    <mergeCell ref="B18:C20"/>
    <mergeCell ref="D18:H18"/>
    <mergeCell ref="I18:I19"/>
  </mergeCells>
  <printOptions horizontalCentered="1"/>
  <pageMargins left="0.70866141732283472" right="0.70866141732283472" top="0.74803149606299213" bottom="0.74803149606299213" header="0.31496062992125984" footer="0.31496062992125984"/>
  <pageSetup scale="7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44"/>
  <sheetViews>
    <sheetView showGridLines="0" zoomScaleNormal="100" zoomScaleSheetLayoutView="90" workbookViewId="0">
      <selection activeCell="L26" sqref="L26"/>
    </sheetView>
  </sheetViews>
  <sheetFormatPr baseColWidth="10" defaultColWidth="11.42578125" defaultRowHeight="11.25" x14ac:dyDescent="0.2"/>
  <cols>
    <col min="1" max="2" width="1.7109375" style="94" customWidth="1"/>
    <col min="3" max="3" width="62.42578125" style="94" customWidth="1"/>
    <col min="4" max="4" width="15.7109375" style="94" customWidth="1"/>
    <col min="5" max="5" width="18.7109375" style="94" customWidth="1"/>
    <col min="6" max="6" width="15.7109375" style="94" customWidth="1"/>
    <col min="7" max="9" width="15.7109375" style="95" customWidth="1"/>
    <col min="10" max="16384" width="11.42578125" style="94"/>
  </cols>
  <sheetData>
    <row r="1" spans="1:10" ht="43.5" customHeight="1" x14ac:dyDescent="0.2">
      <c r="A1" s="233"/>
      <c r="B1" s="386" t="s">
        <v>492</v>
      </c>
      <c r="C1" s="386"/>
      <c r="D1" s="386"/>
      <c r="E1" s="386"/>
      <c r="F1" s="386"/>
      <c r="G1" s="386"/>
      <c r="H1" s="386"/>
      <c r="I1" s="387"/>
    </row>
    <row r="2" spans="1:10" x14ac:dyDescent="0.2">
      <c r="A2" s="233"/>
      <c r="B2" s="426" t="s">
        <v>204</v>
      </c>
      <c r="C2" s="380"/>
      <c r="D2" s="386" t="s">
        <v>194</v>
      </c>
      <c r="E2" s="386"/>
      <c r="F2" s="386"/>
      <c r="G2" s="386"/>
      <c r="H2" s="386"/>
      <c r="I2" s="388" t="s">
        <v>195</v>
      </c>
    </row>
    <row r="3" spans="1:10" ht="22.5" x14ac:dyDescent="0.2">
      <c r="A3" s="233"/>
      <c r="B3" s="427"/>
      <c r="C3" s="382"/>
      <c r="D3" s="228" t="s">
        <v>196</v>
      </c>
      <c r="E3" s="224" t="s">
        <v>197</v>
      </c>
      <c r="F3" s="224" t="s">
        <v>198</v>
      </c>
      <c r="G3" s="224" t="s">
        <v>199</v>
      </c>
      <c r="H3" s="229" t="s">
        <v>200</v>
      </c>
      <c r="I3" s="389"/>
    </row>
    <row r="4" spans="1:10" x14ac:dyDescent="0.2">
      <c r="A4" s="233"/>
      <c r="B4" s="428"/>
      <c r="C4" s="384"/>
      <c r="D4" s="223">
        <v>1</v>
      </c>
      <c r="E4" s="223">
        <v>2</v>
      </c>
      <c r="F4" s="223" t="s">
        <v>201</v>
      </c>
      <c r="G4" s="223">
        <v>4</v>
      </c>
      <c r="H4" s="223">
        <v>5</v>
      </c>
      <c r="I4" s="223" t="s">
        <v>305</v>
      </c>
    </row>
    <row r="5" spans="1:10" ht="15" x14ac:dyDescent="0.25">
      <c r="A5" s="232"/>
      <c r="B5" s="230" t="s">
        <v>205</v>
      </c>
      <c r="C5" s="220"/>
      <c r="D5" s="226"/>
      <c r="E5" s="226"/>
      <c r="F5" s="226"/>
      <c r="G5" s="226"/>
      <c r="H5" s="226"/>
      <c r="I5" s="226"/>
    </row>
    <row r="6" spans="1:10" x14ac:dyDescent="0.2">
      <c r="A6" s="234">
        <v>0</v>
      </c>
      <c r="B6" s="231" t="s">
        <v>206</v>
      </c>
      <c r="C6" s="227"/>
      <c r="D6" s="235">
        <f>SUM(D7:D8)</f>
        <v>1778852.7</v>
      </c>
      <c r="E6" s="241">
        <f t="shared" ref="E6:I6" si="0">SUM(E7:E8)</f>
        <v>0</v>
      </c>
      <c r="F6" s="241">
        <f t="shared" si="0"/>
        <v>1778852.7</v>
      </c>
      <c r="G6" s="241">
        <f t="shared" si="0"/>
        <v>207003.78</v>
      </c>
      <c r="H6" s="241">
        <f t="shared" si="0"/>
        <v>207003.78</v>
      </c>
      <c r="I6" s="241">
        <f t="shared" si="0"/>
        <v>1571848.92</v>
      </c>
    </row>
    <row r="7" spans="1:10" ht="12.75" x14ac:dyDescent="0.2">
      <c r="A7" s="234" t="s">
        <v>437</v>
      </c>
      <c r="B7" s="225"/>
      <c r="C7" s="222" t="s">
        <v>207</v>
      </c>
      <c r="D7" s="236">
        <v>1778852.7</v>
      </c>
      <c r="E7" s="236">
        <v>0</v>
      </c>
      <c r="F7" s="236">
        <f>D7+E7</f>
        <v>1778852.7</v>
      </c>
      <c r="G7" s="300">
        <v>207003.78</v>
      </c>
      <c r="H7" s="301">
        <v>207003.78</v>
      </c>
      <c r="I7" s="236">
        <f>F7-G7</f>
        <v>1571848.92</v>
      </c>
      <c r="J7" s="48"/>
    </row>
    <row r="8" spans="1:10" x14ac:dyDescent="0.2">
      <c r="A8" s="234" t="s">
        <v>438</v>
      </c>
      <c r="B8" s="225"/>
      <c r="C8" s="222" t="s">
        <v>208</v>
      </c>
      <c r="D8" s="236">
        <v>0</v>
      </c>
      <c r="E8" s="236">
        <v>0</v>
      </c>
      <c r="F8" s="305">
        <f>D8+E8</f>
        <v>0</v>
      </c>
      <c r="G8" s="236">
        <v>0</v>
      </c>
      <c r="H8" s="236">
        <v>0</v>
      </c>
      <c r="I8" s="236">
        <f>F8-G8</f>
        <v>0</v>
      </c>
      <c r="J8" s="96"/>
    </row>
    <row r="9" spans="1:10" x14ac:dyDescent="0.2">
      <c r="A9" s="234">
        <v>0</v>
      </c>
      <c r="B9" s="231" t="s">
        <v>209</v>
      </c>
      <c r="C9" s="227"/>
      <c r="D9" s="235">
        <f>SUM(D10:D17)</f>
        <v>95238487.460000008</v>
      </c>
      <c r="E9" s="241">
        <f t="shared" ref="E9:I9" si="1">SUM(E10:E17)</f>
        <v>4960208</v>
      </c>
      <c r="F9" s="241">
        <f t="shared" si="1"/>
        <v>100198695.46000001</v>
      </c>
      <c r="G9" s="241">
        <f t="shared" si="1"/>
        <v>18049115.789999999</v>
      </c>
      <c r="H9" s="241">
        <f t="shared" si="1"/>
        <v>18049115.789999999</v>
      </c>
      <c r="I9" s="241">
        <f t="shared" si="1"/>
        <v>82149579.670000002</v>
      </c>
      <c r="J9" s="96"/>
    </row>
    <row r="10" spans="1:10" x14ac:dyDescent="0.2">
      <c r="A10" s="234" t="s">
        <v>439</v>
      </c>
      <c r="B10" s="225"/>
      <c r="C10" s="222" t="s">
        <v>210</v>
      </c>
      <c r="D10" s="236">
        <v>63948154.200000003</v>
      </c>
      <c r="E10" s="298">
        <v>4202085</v>
      </c>
      <c r="F10" s="236">
        <f>D10+E10</f>
        <v>68150239.200000003</v>
      </c>
      <c r="G10" s="302">
        <v>12407469.720000001</v>
      </c>
      <c r="H10" s="303">
        <v>12407469.720000001</v>
      </c>
      <c r="I10" s="236">
        <f t="shared" ref="I10:I17" si="2">F10-G10</f>
        <v>55742769.480000004</v>
      </c>
    </row>
    <row r="11" spans="1:10" x14ac:dyDescent="0.2">
      <c r="A11" s="234" t="s">
        <v>242</v>
      </c>
      <c r="B11" s="225"/>
      <c r="C11" s="222" t="s">
        <v>211</v>
      </c>
      <c r="D11" s="236">
        <v>0</v>
      </c>
      <c r="E11" s="298">
        <v>0</v>
      </c>
      <c r="F11" s="305">
        <f t="shared" ref="F11:F17" si="3">D11+E11</f>
        <v>0</v>
      </c>
      <c r="G11" s="302">
        <v>0</v>
      </c>
      <c r="H11" s="303">
        <v>0</v>
      </c>
      <c r="I11" s="236">
        <f t="shared" si="2"/>
        <v>0</v>
      </c>
    </row>
    <row r="12" spans="1:10" x14ac:dyDescent="0.2">
      <c r="A12" s="234" t="s">
        <v>440</v>
      </c>
      <c r="B12" s="225"/>
      <c r="C12" s="222" t="s">
        <v>212</v>
      </c>
      <c r="D12" s="236">
        <v>31290333.260000002</v>
      </c>
      <c r="E12" s="298">
        <v>758123</v>
      </c>
      <c r="F12" s="305">
        <f t="shared" si="3"/>
        <v>32048456.260000002</v>
      </c>
      <c r="G12" s="302">
        <v>5641646.0700000003</v>
      </c>
      <c r="H12" s="303">
        <v>5641646.0700000003</v>
      </c>
      <c r="I12" s="236">
        <f t="shared" si="2"/>
        <v>26406810.190000001</v>
      </c>
    </row>
    <row r="13" spans="1:10" x14ac:dyDescent="0.2">
      <c r="A13" s="234" t="s">
        <v>441</v>
      </c>
      <c r="B13" s="225"/>
      <c r="C13" s="222" t="s">
        <v>213</v>
      </c>
      <c r="D13" s="236">
        <v>0</v>
      </c>
      <c r="E13" s="236">
        <v>0</v>
      </c>
      <c r="F13" s="305">
        <f t="shared" si="3"/>
        <v>0</v>
      </c>
      <c r="G13" s="236">
        <v>0</v>
      </c>
      <c r="H13" s="236">
        <v>0</v>
      </c>
      <c r="I13" s="236">
        <f t="shared" si="2"/>
        <v>0</v>
      </c>
    </row>
    <row r="14" spans="1:10" x14ac:dyDescent="0.2">
      <c r="A14" s="234" t="s">
        <v>442</v>
      </c>
      <c r="B14" s="225"/>
      <c r="C14" s="222" t="s">
        <v>214</v>
      </c>
      <c r="D14" s="236">
        <v>0</v>
      </c>
      <c r="E14" s="236">
        <v>0</v>
      </c>
      <c r="F14" s="305">
        <f t="shared" si="3"/>
        <v>0</v>
      </c>
      <c r="G14" s="236">
        <v>0</v>
      </c>
      <c r="H14" s="236">
        <v>0</v>
      </c>
      <c r="I14" s="236">
        <f t="shared" si="2"/>
        <v>0</v>
      </c>
    </row>
    <row r="15" spans="1:10" x14ac:dyDescent="0.2">
      <c r="A15" s="234" t="s">
        <v>241</v>
      </c>
      <c r="B15" s="225"/>
      <c r="C15" s="222" t="s">
        <v>215</v>
      </c>
      <c r="D15" s="236">
        <v>0</v>
      </c>
      <c r="E15" s="236">
        <v>0</v>
      </c>
      <c r="F15" s="305">
        <f t="shared" si="3"/>
        <v>0</v>
      </c>
      <c r="G15" s="236">
        <v>0</v>
      </c>
      <c r="H15" s="236">
        <v>0</v>
      </c>
      <c r="I15" s="236">
        <f t="shared" si="2"/>
        <v>0</v>
      </c>
    </row>
    <row r="16" spans="1:10" x14ac:dyDescent="0.2">
      <c r="A16" s="234" t="s">
        <v>443</v>
      </c>
      <c r="B16" s="225"/>
      <c r="C16" s="222" t="s">
        <v>216</v>
      </c>
      <c r="D16" s="236">
        <v>0</v>
      </c>
      <c r="E16" s="236">
        <v>0</v>
      </c>
      <c r="F16" s="305">
        <f t="shared" si="3"/>
        <v>0</v>
      </c>
      <c r="G16" s="236">
        <v>0</v>
      </c>
      <c r="H16" s="236">
        <v>0</v>
      </c>
      <c r="I16" s="236">
        <f t="shared" si="2"/>
        <v>0</v>
      </c>
    </row>
    <row r="17" spans="1:9" x14ac:dyDescent="0.2">
      <c r="A17" s="234" t="s">
        <v>444</v>
      </c>
      <c r="B17" s="225"/>
      <c r="C17" s="222" t="s">
        <v>217</v>
      </c>
      <c r="D17" s="236">
        <v>0</v>
      </c>
      <c r="E17" s="236">
        <v>0</v>
      </c>
      <c r="F17" s="305">
        <f t="shared" si="3"/>
        <v>0</v>
      </c>
      <c r="G17" s="236">
        <v>0</v>
      </c>
      <c r="H17" s="236">
        <v>0</v>
      </c>
      <c r="I17" s="236">
        <f t="shared" si="2"/>
        <v>0</v>
      </c>
    </row>
    <row r="18" spans="1:9" x14ac:dyDescent="0.2">
      <c r="A18" s="234">
        <v>0</v>
      </c>
      <c r="B18" s="231" t="s">
        <v>218</v>
      </c>
      <c r="C18" s="227"/>
      <c r="D18" s="235">
        <f>SUM(D19:D21)</f>
        <v>8262315.4000000004</v>
      </c>
      <c r="E18" s="241">
        <f t="shared" ref="E18:I18" si="4">SUM(E19:E21)</f>
        <v>174000</v>
      </c>
      <c r="F18" s="241">
        <f t="shared" si="4"/>
        <v>8436315.4000000004</v>
      </c>
      <c r="G18" s="241">
        <f t="shared" si="4"/>
        <v>1402667.33</v>
      </c>
      <c r="H18" s="241">
        <f t="shared" si="4"/>
        <v>1402667.33</v>
      </c>
      <c r="I18" s="241">
        <f t="shared" si="4"/>
        <v>7033648.0700000003</v>
      </c>
    </row>
    <row r="19" spans="1:9" x14ac:dyDescent="0.2">
      <c r="A19" s="234" t="s">
        <v>445</v>
      </c>
      <c r="B19" s="225"/>
      <c r="C19" s="222" t="s">
        <v>219</v>
      </c>
      <c r="D19" s="236">
        <v>8262315.4000000004</v>
      </c>
      <c r="E19" s="299">
        <v>174000</v>
      </c>
      <c r="F19" s="236">
        <f>D19+E19</f>
        <v>8436315.4000000004</v>
      </c>
      <c r="G19" s="304">
        <v>1402667.33</v>
      </c>
      <c r="H19" s="305">
        <v>1402667.33</v>
      </c>
      <c r="I19" s="236">
        <f t="shared" ref="I19:I21" si="5">F19-G19</f>
        <v>7033648.0700000003</v>
      </c>
    </row>
    <row r="20" spans="1:9" x14ac:dyDescent="0.2">
      <c r="A20" s="234" t="s">
        <v>446</v>
      </c>
      <c r="B20" s="225"/>
      <c r="C20" s="222" t="s">
        <v>220</v>
      </c>
      <c r="D20" s="236">
        <v>0</v>
      </c>
      <c r="E20" s="236">
        <v>0</v>
      </c>
      <c r="F20" s="305">
        <f t="shared" ref="F20:F21" si="6">D20+E20</f>
        <v>0</v>
      </c>
      <c r="G20" s="236">
        <v>0</v>
      </c>
      <c r="H20" s="236">
        <v>0</v>
      </c>
      <c r="I20" s="236">
        <f t="shared" si="5"/>
        <v>0</v>
      </c>
    </row>
    <row r="21" spans="1:9" x14ac:dyDescent="0.2">
      <c r="A21" s="234" t="s">
        <v>447</v>
      </c>
      <c r="B21" s="225"/>
      <c r="C21" s="222" t="s">
        <v>221</v>
      </c>
      <c r="D21" s="236">
        <v>0</v>
      </c>
      <c r="E21" s="236">
        <v>0</v>
      </c>
      <c r="F21" s="305">
        <f t="shared" si="6"/>
        <v>0</v>
      </c>
      <c r="G21" s="236">
        <v>0</v>
      </c>
      <c r="H21" s="236">
        <v>0</v>
      </c>
      <c r="I21" s="236">
        <f t="shared" si="5"/>
        <v>0</v>
      </c>
    </row>
    <row r="22" spans="1:9" x14ac:dyDescent="0.2">
      <c r="A22" s="234">
        <v>0</v>
      </c>
      <c r="B22" s="231" t="s">
        <v>222</v>
      </c>
      <c r="C22" s="227"/>
      <c r="D22" s="235">
        <v>0</v>
      </c>
      <c r="E22" s="235">
        <v>0</v>
      </c>
      <c r="F22" s="235">
        <v>0</v>
      </c>
      <c r="G22" s="235">
        <v>0</v>
      </c>
      <c r="H22" s="235">
        <v>0</v>
      </c>
      <c r="I22" s="235">
        <v>0</v>
      </c>
    </row>
    <row r="23" spans="1:9" x14ac:dyDescent="0.2">
      <c r="A23" s="234" t="s">
        <v>448</v>
      </c>
      <c r="B23" s="225"/>
      <c r="C23" s="222" t="s">
        <v>223</v>
      </c>
      <c r="D23" s="236">
        <v>0</v>
      </c>
      <c r="E23" s="236">
        <v>0</v>
      </c>
      <c r="F23" s="236">
        <v>0</v>
      </c>
      <c r="G23" s="236">
        <v>0</v>
      </c>
      <c r="H23" s="236">
        <v>0</v>
      </c>
      <c r="I23" s="236">
        <v>0</v>
      </c>
    </row>
    <row r="24" spans="1:9" x14ac:dyDescent="0.2">
      <c r="A24" s="234" t="s">
        <v>449</v>
      </c>
      <c r="B24" s="225"/>
      <c r="C24" s="222" t="s">
        <v>224</v>
      </c>
      <c r="D24" s="236">
        <v>0</v>
      </c>
      <c r="E24" s="236">
        <v>0</v>
      </c>
      <c r="F24" s="236">
        <v>0</v>
      </c>
      <c r="G24" s="236">
        <v>0</v>
      </c>
      <c r="H24" s="236">
        <v>0</v>
      </c>
      <c r="I24" s="236">
        <v>0</v>
      </c>
    </row>
    <row r="25" spans="1:9" x14ac:dyDescent="0.2">
      <c r="A25" s="234">
        <v>0</v>
      </c>
      <c r="B25" s="231" t="s">
        <v>225</v>
      </c>
      <c r="C25" s="227"/>
      <c r="D25" s="235">
        <v>0</v>
      </c>
      <c r="E25" s="235">
        <v>0</v>
      </c>
      <c r="F25" s="235">
        <v>0</v>
      </c>
      <c r="G25" s="235">
        <v>0</v>
      </c>
      <c r="H25" s="235">
        <v>0</v>
      </c>
      <c r="I25" s="235">
        <v>0</v>
      </c>
    </row>
    <row r="26" spans="1:9" x14ac:dyDescent="0.2">
      <c r="A26" s="234" t="s">
        <v>450</v>
      </c>
      <c r="B26" s="225"/>
      <c r="C26" s="222" t="s">
        <v>226</v>
      </c>
      <c r="D26" s="236">
        <v>0</v>
      </c>
      <c r="E26" s="236">
        <v>0</v>
      </c>
      <c r="F26" s="236">
        <v>0</v>
      </c>
      <c r="G26" s="236">
        <v>0</v>
      </c>
      <c r="H26" s="236">
        <v>0</v>
      </c>
      <c r="I26" s="236">
        <v>0</v>
      </c>
    </row>
    <row r="27" spans="1:9" x14ac:dyDescent="0.2">
      <c r="A27" s="234" t="s">
        <v>451</v>
      </c>
      <c r="B27" s="225"/>
      <c r="C27" s="222" t="s">
        <v>227</v>
      </c>
      <c r="D27" s="236">
        <v>0</v>
      </c>
      <c r="E27" s="236">
        <v>0</v>
      </c>
      <c r="F27" s="236">
        <v>0</v>
      </c>
      <c r="G27" s="236">
        <v>0</v>
      </c>
      <c r="H27" s="236">
        <v>0</v>
      </c>
      <c r="I27" s="236">
        <v>0</v>
      </c>
    </row>
    <row r="28" spans="1:9" x14ac:dyDescent="0.2">
      <c r="A28" s="234" t="s">
        <v>452</v>
      </c>
      <c r="B28" s="225"/>
      <c r="C28" s="222" t="s">
        <v>228</v>
      </c>
      <c r="D28" s="236">
        <v>0</v>
      </c>
      <c r="E28" s="236">
        <v>0</v>
      </c>
      <c r="F28" s="236">
        <v>0</v>
      </c>
      <c r="G28" s="236">
        <v>0</v>
      </c>
      <c r="H28" s="236">
        <v>0</v>
      </c>
      <c r="I28" s="236">
        <v>0</v>
      </c>
    </row>
    <row r="29" spans="1:9" x14ac:dyDescent="0.2">
      <c r="A29" s="234" t="s">
        <v>453</v>
      </c>
      <c r="B29" s="225"/>
      <c r="C29" s="222" t="s">
        <v>229</v>
      </c>
      <c r="D29" s="236">
        <v>0</v>
      </c>
      <c r="E29" s="236">
        <v>0</v>
      </c>
      <c r="F29" s="236">
        <v>0</v>
      </c>
      <c r="G29" s="236">
        <v>0</v>
      </c>
      <c r="H29" s="236">
        <v>0</v>
      </c>
      <c r="I29" s="236">
        <v>0</v>
      </c>
    </row>
    <row r="30" spans="1:9" x14ac:dyDescent="0.2">
      <c r="A30" s="234">
        <v>0</v>
      </c>
      <c r="B30" s="231" t="s">
        <v>454</v>
      </c>
      <c r="C30" s="227"/>
      <c r="D30" s="235">
        <v>0</v>
      </c>
      <c r="E30" s="235">
        <v>0</v>
      </c>
      <c r="F30" s="235">
        <v>0</v>
      </c>
      <c r="G30" s="235">
        <v>0</v>
      </c>
      <c r="H30" s="235">
        <v>0</v>
      </c>
      <c r="I30" s="235">
        <v>0</v>
      </c>
    </row>
    <row r="31" spans="1:9" x14ac:dyDescent="0.2">
      <c r="A31" s="234" t="s">
        <v>455</v>
      </c>
      <c r="B31" s="225"/>
      <c r="C31" s="222" t="s">
        <v>230</v>
      </c>
      <c r="D31" s="236">
        <v>0</v>
      </c>
      <c r="E31" s="236">
        <v>0</v>
      </c>
      <c r="F31" s="236">
        <v>0</v>
      </c>
      <c r="G31" s="236">
        <v>0</v>
      </c>
      <c r="H31" s="236">
        <v>0</v>
      </c>
      <c r="I31" s="236">
        <v>0</v>
      </c>
    </row>
    <row r="32" spans="1:9" x14ac:dyDescent="0.2">
      <c r="A32" s="234" t="s">
        <v>456</v>
      </c>
      <c r="B32" s="227" t="s">
        <v>457</v>
      </c>
      <c r="C32" s="222"/>
      <c r="D32" s="235">
        <v>0</v>
      </c>
      <c r="E32" s="235">
        <v>0</v>
      </c>
      <c r="F32" s="235">
        <v>0</v>
      </c>
      <c r="G32" s="235">
        <v>0</v>
      </c>
      <c r="H32" s="235">
        <v>0</v>
      </c>
      <c r="I32" s="235">
        <v>0</v>
      </c>
    </row>
    <row r="33" spans="1:9" x14ac:dyDescent="0.2">
      <c r="A33" s="234" t="s">
        <v>458</v>
      </c>
      <c r="B33" s="227" t="s">
        <v>459</v>
      </c>
      <c r="C33" s="222"/>
      <c r="D33" s="235">
        <v>0</v>
      </c>
      <c r="E33" s="235">
        <v>0</v>
      </c>
      <c r="F33" s="235">
        <v>0</v>
      </c>
      <c r="G33" s="235">
        <v>0</v>
      </c>
      <c r="H33" s="235">
        <v>0</v>
      </c>
      <c r="I33" s="235">
        <v>0</v>
      </c>
    </row>
    <row r="34" spans="1:9" x14ac:dyDescent="0.2">
      <c r="A34" s="234" t="s">
        <v>460</v>
      </c>
      <c r="B34" s="227" t="s">
        <v>278</v>
      </c>
      <c r="C34" s="222"/>
      <c r="D34" s="235">
        <v>0</v>
      </c>
      <c r="E34" s="235">
        <v>0</v>
      </c>
      <c r="F34" s="235">
        <v>0</v>
      </c>
      <c r="G34" s="235">
        <v>0</v>
      </c>
      <c r="H34" s="235">
        <v>0</v>
      </c>
      <c r="I34" s="235">
        <v>0</v>
      </c>
    </row>
    <row r="35" spans="1:9" ht="15" x14ac:dyDescent="0.25">
      <c r="A35" s="220"/>
      <c r="B35" s="429" t="s">
        <v>202</v>
      </c>
      <c r="C35" s="430"/>
      <c r="D35" s="237">
        <f>D6+D9+D18+D22+D25+D30+D32</f>
        <v>105279655.56000002</v>
      </c>
      <c r="E35" s="242">
        <f t="shared" ref="E35:I35" si="7">E6+E9+E18+E22+E25+E30+E32</f>
        <v>5134208</v>
      </c>
      <c r="F35" s="242">
        <f t="shared" si="7"/>
        <v>110413863.56000002</v>
      </c>
      <c r="G35" s="242">
        <f t="shared" si="7"/>
        <v>19658786.899999999</v>
      </c>
      <c r="H35" s="242">
        <f t="shared" si="7"/>
        <v>19658786.899999999</v>
      </c>
      <c r="I35" s="242">
        <f t="shared" si="7"/>
        <v>90755076.659999996</v>
      </c>
    </row>
    <row r="36" spans="1:9" ht="15" x14ac:dyDescent="0.25">
      <c r="A36" s="220"/>
      <c r="B36" s="221" t="s">
        <v>461</v>
      </c>
      <c r="C36" s="220"/>
      <c r="D36" s="220"/>
      <c r="E36" s="220"/>
      <c r="F36" s="220"/>
      <c r="G36" s="220"/>
      <c r="H36" s="220"/>
      <c r="I36" s="220"/>
    </row>
    <row r="42" spans="1:9" ht="12.75" x14ac:dyDescent="0.2">
      <c r="C42" s="400" t="s">
        <v>462</v>
      </c>
      <c r="D42" s="400"/>
      <c r="E42" s="47"/>
      <c r="F42" s="425" t="s">
        <v>392</v>
      </c>
      <c r="G42" s="425"/>
      <c r="H42" s="425"/>
    </row>
    <row r="43" spans="1:9" ht="12.75" x14ac:dyDescent="0.2">
      <c r="C43" s="362" t="s">
        <v>391</v>
      </c>
      <c r="D43" s="362"/>
      <c r="E43" s="44"/>
      <c r="F43" s="401" t="s">
        <v>410</v>
      </c>
      <c r="G43" s="401"/>
      <c r="H43" s="401"/>
    </row>
    <row r="44" spans="1:9" ht="12" x14ac:dyDescent="0.2">
      <c r="C44" s="418" t="s">
        <v>394</v>
      </c>
      <c r="D44" s="418"/>
      <c r="E44" s="172"/>
      <c r="F44" s="419" t="s">
        <v>434</v>
      </c>
      <c r="G44" s="419"/>
      <c r="H44" s="419"/>
    </row>
  </sheetData>
  <sheetProtection formatCells="0" formatColumns="0" formatRows="0" autoFilter="0"/>
  <protectedRanges>
    <protectedRange sqref="B2:I65487" name="Rango1"/>
    <protectedRange sqref="B1:I1" name="Rango1_1_2"/>
  </protectedRanges>
  <mergeCells count="11">
    <mergeCell ref="I2:I3"/>
    <mergeCell ref="B1:I1"/>
    <mergeCell ref="B2:C4"/>
    <mergeCell ref="C43:D43"/>
    <mergeCell ref="C44:D44"/>
    <mergeCell ref="C42:D42"/>
    <mergeCell ref="F43:H43"/>
    <mergeCell ref="F44:H44"/>
    <mergeCell ref="F42:H42"/>
    <mergeCell ref="B35:C35"/>
    <mergeCell ref="D2:H2"/>
  </mergeCells>
  <pageMargins left="0.70866141732283472" right="0.70866141732283472" top="0.74803149606299213" bottom="0.74803149606299213" header="0.31496062992125984" footer="0.31496062992125984"/>
  <pageSetup scale="7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2A4DF-3D5E-4859-AA7C-C8DCD9BC3BF8}">
  <sheetPr>
    <pageSetUpPr fitToPage="1"/>
  </sheetPr>
  <dimension ref="B1:M36"/>
  <sheetViews>
    <sheetView workbookViewId="0">
      <selection activeCell="P25" sqref="P25"/>
    </sheetView>
  </sheetViews>
  <sheetFormatPr baseColWidth="10" defaultRowHeight="15" x14ac:dyDescent="0.25"/>
  <cols>
    <col min="1" max="1" width="1.85546875" customWidth="1"/>
    <col min="2" max="2" width="9" customWidth="1"/>
    <col min="3" max="3" width="4.5703125" customWidth="1"/>
    <col min="4" max="4" width="44" customWidth="1"/>
    <col min="5" max="5" width="10.140625" customWidth="1"/>
    <col min="6" max="6" width="42.85546875" customWidth="1"/>
    <col min="7" max="11" width="11.7109375" customWidth="1"/>
    <col min="12" max="12" width="9.85546875" customWidth="1"/>
    <col min="13" max="13" width="9.7109375" customWidth="1"/>
  </cols>
  <sheetData>
    <row r="1" spans="2:13" ht="57" customHeight="1" x14ac:dyDescent="0.25">
      <c r="B1" s="431" t="s">
        <v>493</v>
      </c>
      <c r="C1" s="432"/>
      <c r="D1" s="432"/>
      <c r="E1" s="432"/>
      <c r="F1" s="432"/>
      <c r="G1" s="432"/>
      <c r="H1" s="432"/>
      <c r="I1" s="432"/>
      <c r="J1" s="432"/>
      <c r="K1" s="432"/>
      <c r="L1" s="432"/>
      <c r="M1" s="433"/>
    </row>
    <row r="2" spans="2:13" ht="12.75" customHeight="1" x14ac:dyDescent="0.25">
      <c r="B2" s="434" t="s">
        <v>192</v>
      </c>
      <c r="C2" s="435"/>
      <c r="D2" s="440" t="s">
        <v>463</v>
      </c>
      <c r="E2" s="443" t="s">
        <v>464</v>
      </c>
      <c r="F2" s="440" t="s">
        <v>465</v>
      </c>
      <c r="G2" s="444" t="s">
        <v>466</v>
      </c>
      <c r="H2" s="444"/>
      <c r="I2" s="444"/>
      <c r="J2" s="444"/>
      <c r="K2" s="444"/>
      <c r="L2" s="444"/>
      <c r="M2" s="445"/>
    </row>
    <row r="3" spans="2:13" ht="21" customHeight="1" x14ac:dyDescent="0.25">
      <c r="B3" s="436"/>
      <c r="C3" s="437"/>
      <c r="D3" s="441"/>
      <c r="E3" s="443"/>
      <c r="F3" s="441"/>
      <c r="G3" s="446" t="s">
        <v>467</v>
      </c>
      <c r="H3" s="448" t="s">
        <v>468</v>
      </c>
      <c r="I3" s="451" t="s">
        <v>469</v>
      </c>
      <c r="J3" s="451" t="s">
        <v>470</v>
      </c>
      <c r="K3" s="451" t="s">
        <v>471</v>
      </c>
      <c r="L3" s="458" t="s">
        <v>472</v>
      </c>
      <c r="M3" s="459"/>
    </row>
    <row r="4" spans="2:13" ht="12.75" customHeight="1" x14ac:dyDescent="0.25">
      <c r="B4" s="436"/>
      <c r="C4" s="437"/>
      <c r="D4" s="441"/>
      <c r="E4" s="443"/>
      <c r="F4" s="441"/>
      <c r="G4" s="436"/>
      <c r="H4" s="449"/>
      <c r="I4" s="452"/>
      <c r="J4" s="452"/>
      <c r="K4" s="456"/>
      <c r="L4" s="450" t="s">
        <v>473</v>
      </c>
      <c r="M4" s="461" t="s">
        <v>474</v>
      </c>
    </row>
    <row r="5" spans="2:13" ht="12.75" customHeight="1" x14ac:dyDescent="0.25">
      <c r="B5" s="438"/>
      <c r="C5" s="439"/>
      <c r="D5" s="442"/>
      <c r="E5" s="443"/>
      <c r="F5" s="442"/>
      <c r="G5" s="447"/>
      <c r="H5" s="450"/>
      <c r="I5" s="453"/>
      <c r="J5" s="453"/>
      <c r="K5" s="457"/>
      <c r="L5" s="460"/>
      <c r="M5" s="462"/>
    </row>
    <row r="6" spans="2:13" x14ac:dyDescent="0.25">
      <c r="B6" s="463" t="s">
        <v>475</v>
      </c>
      <c r="C6" s="464"/>
      <c r="D6" s="464"/>
      <c r="E6" s="313"/>
      <c r="F6" s="314"/>
      <c r="G6" s="315"/>
      <c r="H6" s="315"/>
      <c r="I6" s="315"/>
      <c r="J6" s="465"/>
      <c r="K6" s="465"/>
      <c r="L6" s="315"/>
      <c r="M6" s="316"/>
    </row>
    <row r="7" spans="2:13" ht="26.25" customHeight="1" x14ac:dyDescent="0.25">
      <c r="B7" s="317"/>
      <c r="C7" s="466" t="s">
        <v>476</v>
      </c>
      <c r="D7" s="466"/>
      <c r="E7" s="313"/>
      <c r="F7" s="318"/>
      <c r="G7" s="319"/>
      <c r="H7" s="319"/>
      <c r="I7" s="319"/>
      <c r="J7" s="319"/>
      <c r="K7" s="319"/>
      <c r="L7" s="319"/>
      <c r="M7" s="320"/>
    </row>
    <row r="8" spans="2:13" x14ac:dyDescent="0.25">
      <c r="B8" s="317"/>
      <c r="C8" s="314"/>
      <c r="D8" s="314"/>
      <c r="E8" s="321"/>
      <c r="F8" s="322"/>
      <c r="G8" s="323"/>
      <c r="H8" s="323"/>
      <c r="I8" s="323"/>
      <c r="J8" s="323"/>
      <c r="K8" s="323"/>
      <c r="L8" s="319"/>
      <c r="M8" s="320"/>
    </row>
    <row r="9" spans="2:13" ht="12.75" customHeight="1" x14ac:dyDescent="0.25">
      <c r="B9" s="324" t="s">
        <v>494</v>
      </c>
      <c r="C9" s="325"/>
      <c r="D9" s="326" t="s">
        <v>495</v>
      </c>
      <c r="E9" s="321">
        <v>5110</v>
      </c>
      <c r="F9" s="322" t="s">
        <v>496</v>
      </c>
      <c r="G9" s="327">
        <v>0</v>
      </c>
      <c r="H9" s="328">
        <v>0</v>
      </c>
      <c r="I9" s="328">
        <v>28000</v>
      </c>
      <c r="J9" s="328">
        <v>0</v>
      </c>
      <c r="K9" s="328">
        <v>0</v>
      </c>
      <c r="L9" s="329">
        <v>0</v>
      </c>
      <c r="M9" s="330">
        <v>0</v>
      </c>
    </row>
    <row r="10" spans="2:13" ht="12.75" customHeight="1" x14ac:dyDescent="0.25">
      <c r="B10" s="324"/>
      <c r="C10" s="325"/>
      <c r="D10" s="326"/>
      <c r="E10" s="321">
        <v>5190</v>
      </c>
      <c r="F10" s="322" t="s">
        <v>503</v>
      </c>
      <c r="G10" s="327">
        <v>0</v>
      </c>
      <c r="H10" s="328">
        <v>0</v>
      </c>
      <c r="I10" s="328">
        <v>55000</v>
      </c>
      <c r="J10" s="328">
        <v>0</v>
      </c>
      <c r="K10" s="328">
        <v>0</v>
      </c>
      <c r="L10" s="329">
        <v>0</v>
      </c>
      <c r="M10" s="330">
        <v>0</v>
      </c>
    </row>
    <row r="11" spans="2:13" ht="12.75" customHeight="1" x14ac:dyDescent="0.25">
      <c r="B11" s="324"/>
      <c r="C11" s="325"/>
      <c r="D11" s="326"/>
      <c r="E11" s="321">
        <v>5210</v>
      </c>
      <c r="F11" s="322" t="s">
        <v>497</v>
      </c>
      <c r="G11" s="327">
        <v>0</v>
      </c>
      <c r="H11" s="328">
        <v>0</v>
      </c>
      <c r="I11" s="328">
        <v>25000</v>
      </c>
      <c r="J11" s="328">
        <v>0</v>
      </c>
      <c r="K11" s="328">
        <v>0</v>
      </c>
      <c r="L11" s="329">
        <v>0</v>
      </c>
      <c r="M11" s="330">
        <v>0</v>
      </c>
    </row>
    <row r="12" spans="2:13" ht="26.25" customHeight="1" x14ac:dyDescent="0.25">
      <c r="B12" s="324" t="s">
        <v>498</v>
      </c>
      <c r="C12" s="325"/>
      <c r="D12" s="326" t="s">
        <v>499</v>
      </c>
      <c r="E12" s="321">
        <v>5150</v>
      </c>
      <c r="F12" s="322" t="s">
        <v>504</v>
      </c>
      <c r="G12" s="327">
        <v>0</v>
      </c>
      <c r="H12" s="328">
        <v>0</v>
      </c>
      <c r="I12" s="328">
        <v>155000</v>
      </c>
      <c r="J12" s="328">
        <v>0</v>
      </c>
      <c r="K12" s="328">
        <v>0</v>
      </c>
      <c r="L12" s="329">
        <v>0</v>
      </c>
      <c r="M12" s="330">
        <v>0</v>
      </c>
    </row>
    <row r="13" spans="2:13" ht="12.75" customHeight="1" x14ac:dyDescent="0.25">
      <c r="B13" s="324"/>
      <c r="C13" s="325"/>
      <c r="D13" s="326"/>
      <c r="E13" s="321">
        <v>5190</v>
      </c>
      <c r="F13" s="322" t="s">
        <v>503</v>
      </c>
      <c r="G13" s="327">
        <v>0</v>
      </c>
      <c r="H13" s="328">
        <v>0</v>
      </c>
      <c r="I13" s="328">
        <v>408000</v>
      </c>
      <c r="J13" s="328">
        <v>0</v>
      </c>
      <c r="K13" s="328">
        <v>0</v>
      </c>
      <c r="L13" s="329">
        <v>0</v>
      </c>
      <c r="M13" s="330">
        <v>0</v>
      </c>
    </row>
    <row r="14" spans="2:13" ht="24" customHeight="1" x14ac:dyDescent="0.25">
      <c r="B14" s="324"/>
      <c r="C14" s="325"/>
      <c r="D14" s="326"/>
      <c r="E14" s="321">
        <v>5660</v>
      </c>
      <c r="F14" s="322" t="s">
        <v>500</v>
      </c>
      <c r="G14" s="327">
        <v>0</v>
      </c>
      <c r="H14" s="328">
        <v>0</v>
      </c>
      <c r="I14" s="328">
        <v>26000</v>
      </c>
      <c r="J14" s="328">
        <v>0</v>
      </c>
      <c r="K14" s="328">
        <v>0</v>
      </c>
      <c r="L14" s="329">
        <v>0</v>
      </c>
      <c r="M14" s="330">
        <v>0</v>
      </c>
    </row>
    <row r="15" spans="2:13" ht="25.5" customHeight="1" x14ac:dyDescent="0.25">
      <c r="B15" s="324" t="s">
        <v>501</v>
      </c>
      <c r="C15" s="325"/>
      <c r="D15" s="326" t="s">
        <v>502</v>
      </c>
      <c r="E15" s="321">
        <v>5150</v>
      </c>
      <c r="F15" s="322" t="s">
        <v>504</v>
      </c>
      <c r="G15" s="327">
        <v>0</v>
      </c>
      <c r="H15" s="328">
        <v>0</v>
      </c>
      <c r="I15" s="328">
        <v>980000</v>
      </c>
      <c r="J15" s="328">
        <v>0</v>
      </c>
      <c r="K15" s="328">
        <v>0</v>
      </c>
      <c r="L15" s="329">
        <v>0</v>
      </c>
      <c r="M15" s="330">
        <v>0</v>
      </c>
    </row>
    <row r="16" spans="2:13" x14ac:dyDescent="0.25">
      <c r="B16" s="324"/>
      <c r="C16" s="325"/>
      <c r="D16" s="326"/>
      <c r="E16" s="331"/>
      <c r="F16" s="332"/>
      <c r="G16" s="336"/>
      <c r="H16" s="336"/>
      <c r="I16" s="336"/>
      <c r="J16" s="336"/>
      <c r="K16" s="336"/>
      <c r="L16" s="333"/>
      <c r="M16" s="334"/>
    </row>
    <row r="17" spans="2:13" x14ac:dyDescent="0.25">
      <c r="B17" s="324"/>
      <c r="C17" s="325"/>
      <c r="D17" s="319"/>
      <c r="E17" s="335"/>
      <c r="F17" s="319"/>
      <c r="G17" s="319"/>
      <c r="H17" s="319"/>
      <c r="I17" s="319"/>
      <c r="J17" s="319"/>
      <c r="K17" s="319"/>
      <c r="L17" s="319"/>
      <c r="M17" s="320"/>
    </row>
    <row r="18" spans="2:13" x14ac:dyDescent="0.25">
      <c r="B18" s="467" t="s">
        <v>477</v>
      </c>
      <c r="C18" s="468"/>
      <c r="D18" s="468"/>
      <c r="E18" s="468"/>
      <c r="F18" s="468"/>
      <c r="G18" s="295">
        <v>0</v>
      </c>
      <c r="H18" s="295">
        <v>0</v>
      </c>
      <c r="I18" s="295">
        <v>1677000</v>
      </c>
      <c r="J18" s="295">
        <v>0</v>
      </c>
      <c r="K18" s="295">
        <v>0</v>
      </c>
      <c r="L18" s="296">
        <v>0</v>
      </c>
      <c r="M18" s="297">
        <v>0</v>
      </c>
    </row>
    <row r="19" spans="2:13" x14ac:dyDescent="0.25">
      <c r="B19" s="324"/>
      <c r="C19" s="325"/>
      <c r="D19" s="319"/>
      <c r="E19" s="335"/>
      <c r="F19" s="319"/>
      <c r="G19" s="319"/>
      <c r="H19" s="319"/>
      <c r="I19" s="319"/>
      <c r="J19" s="319"/>
      <c r="K19" s="319"/>
      <c r="L19" s="319"/>
      <c r="M19" s="320"/>
    </row>
    <row r="20" spans="2:13" x14ac:dyDescent="0.25">
      <c r="B20" s="469" t="s">
        <v>478</v>
      </c>
      <c r="C20" s="466"/>
      <c r="D20" s="466"/>
      <c r="E20" s="313"/>
      <c r="F20" s="318"/>
      <c r="G20" s="319"/>
      <c r="H20" s="319"/>
      <c r="I20" s="319"/>
      <c r="J20" s="319"/>
      <c r="K20" s="319"/>
      <c r="L20" s="319"/>
      <c r="M20" s="320"/>
    </row>
    <row r="21" spans="2:13" x14ac:dyDescent="0.25">
      <c r="B21" s="317"/>
      <c r="C21" s="466" t="s">
        <v>479</v>
      </c>
      <c r="D21" s="466"/>
      <c r="E21" s="313"/>
      <c r="F21" s="318"/>
      <c r="G21" s="319"/>
      <c r="H21" s="319"/>
      <c r="I21" s="319"/>
      <c r="J21" s="319"/>
      <c r="K21" s="319"/>
      <c r="L21" s="319"/>
      <c r="M21" s="320"/>
    </row>
    <row r="22" spans="2:13" x14ac:dyDescent="0.25">
      <c r="B22" s="337"/>
      <c r="C22" s="338"/>
      <c r="D22" s="338"/>
      <c r="E22" s="331"/>
      <c r="F22" s="338"/>
      <c r="G22" s="319"/>
      <c r="H22" s="319"/>
      <c r="I22" s="319"/>
      <c r="J22" s="319"/>
      <c r="K22" s="319"/>
      <c r="L22" s="319"/>
      <c r="M22" s="320"/>
    </row>
    <row r="23" spans="2:13" x14ac:dyDescent="0.25">
      <c r="B23" s="324"/>
      <c r="C23" s="325"/>
      <c r="D23" s="319"/>
      <c r="E23" s="335"/>
      <c r="F23" s="319"/>
      <c r="G23" s="336"/>
      <c r="H23" s="336"/>
      <c r="I23" s="336"/>
      <c r="J23" s="336"/>
      <c r="K23" s="336"/>
      <c r="L23" s="333"/>
      <c r="M23" s="334"/>
    </row>
    <row r="24" spans="2:13" x14ac:dyDescent="0.25">
      <c r="B24" s="339"/>
      <c r="C24" s="340"/>
      <c r="D24" s="341"/>
      <c r="E24" s="342"/>
      <c r="F24" s="341"/>
      <c r="G24" s="341"/>
      <c r="H24" s="341"/>
      <c r="I24" s="341"/>
      <c r="J24" s="341"/>
      <c r="K24" s="341"/>
      <c r="L24" s="341"/>
      <c r="M24" s="343"/>
    </row>
    <row r="25" spans="2:13" x14ac:dyDescent="0.25">
      <c r="B25" s="467" t="s">
        <v>480</v>
      </c>
      <c r="C25" s="468"/>
      <c r="D25" s="468"/>
      <c r="E25" s="468"/>
      <c r="F25" s="468"/>
      <c r="G25" s="295" t="e">
        <v>#REF!</v>
      </c>
      <c r="H25" s="295" t="e">
        <v>#REF!</v>
      </c>
      <c r="I25" s="295" t="e">
        <v>#REF!</v>
      </c>
      <c r="J25" s="295" t="e">
        <v>#REF!</v>
      </c>
      <c r="K25" s="295" t="e">
        <v>#REF!</v>
      </c>
      <c r="L25" s="296">
        <v>0</v>
      </c>
      <c r="M25" s="297">
        <v>0</v>
      </c>
    </row>
    <row r="26" spans="2:13" x14ac:dyDescent="0.25">
      <c r="B26" s="289"/>
      <c r="C26" s="290"/>
      <c r="D26" s="287"/>
      <c r="E26" s="294"/>
      <c r="F26" s="287"/>
      <c r="G26" s="287"/>
      <c r="H26" s="287"/>
      <c r="I26" s="287"/>
      <c r="J26" s="287"/>
      <c r="K26" s="287"/>
      <c r="L26" s="287"/>
      <c r="M26" s="288"/>
    </row>
    <row r="27" spans="2:13" x14ac:dyDescent="0.25">
      <c r="B27" s="454" t="s">
        <v>481</v>
      </c>
      <c r="C27" s="455"/>
      <c r="D27" s="455"/>
      <c r="E27" s="455"/>
      <c r="F27" s="455"/>
      <c r="G27" s="291" t="e">
        <v>#REF!</v>
      </c>
      <c r="H27" s="291" t="e">
        <v>#REF!</v>
      </c>
      <c r="I27" s="291" t="e">
        <v>#REF!</v>
      </c>
      <c r="J27" s="291" t="e">
        <v>#REF!</v>
      </c>
      <c r="K27" s="291" t="e">
        <v>#REF!</v>
      </c>
      <c r="L27" s="292">
        <v>0</v>
      </c>
      <c r="M27" s="293">
        <v>0</v>
      </c>
    </row>
    <row r="28" spans="2:13" x14ac:dyDescent="0.25">
      <c r="B28" s="306"/>
      <c r="C28" s="307"/>
      <c r="D28" s="307"/>
      <c r="E28" s="308"/>
      <c r="F28" s="307"/>
      <c r="G28" s="307"/>
      <c r="H28" s="307"/>
      <c r="I28" s="307"/>
      <c r="J28" s="307"/>
      <c r="K28" s="307"/>
      <c r="L28" s="307"/>
      <c r="M28" s="309"/>
    </row>
    <row r="29" spans="2:13" x14ac:dyDescent="0.25">
      <c r="B29" s="310" t="s">
        <v>411</v>
      </c>
      <c r="C29" s="310"/>
      <c r="D29" s="311"/>
      <c r="E29" s="312"/>
      <c r="F29" s="311"/>
      <c r="G29" s="311"/>
      <c r="H29" s="311"/>
      <c r="I29" s="243"/>
      <c r="J29" s="243"/>
      <c r="K29" s="243"/>
      <c r="L29" s="243"/>
      <c r="M29" s="243"/>
    </row>
    <row r="34" spans="4:12" x14ac:dyDescent="0.25">
      <c r="D34" s="400" t="s">
        <v>462</v>
      </c>
      <c r="E34" s="400"/>
      <c r="F34" s="239"/>
      <c r="G34" s="239"/>
      <c r="H34" s="239"/>
      <c r="I34" s="425" t="s">
        <v>392</v>
      </c>
      <c r="J34" s="425"/>
      <c r="K34" s="425"/>
      <c r="L34" s="425"/>
    </row>
    <row r="35" spans="4:12" x14ac:dyDescent="0.25">
      <c r="D35" s="362" t="s">
        <v>391</v>
      </c>
      <c r="E35" s="362"/>
      <c r="F35" s="238"/>
      <c r="G35" s="238"/>
      <c r="H35" s="238"/>
      <c r="I35" s="401" t="s">
        <v>410</v>
      </c>
      <c r="J35" s="401"/>
      <c r="K35" s="401"/>
      <c r="L35" s="401"/>
    </row>
    <row r="36" spans="4:12" x14ac:dyDescent="0.25">
      <c r="D36" s="418" t="s">
        <v>394</v>
      </c>
      <c r="E36" s="418"/>
      <c r="F36" s="240"/>
      <c r="G36" s="240"/>
      <c r="H36" s="240"/>
      <c r="I36" s="419" t="s">
        <v>434</v>
      </c>
      <c r="J36" s="419"/>
      <c r="K36" s="419"/>
      <c r="L36" s="419"/>
    </row>
  </sheetData>
  <protectedRanges>
    <protectedRange sqref="K34:L36 D34:I36" name="Rango1"/>
  </protectedRanges>
  <mergeCells count="28">
    <mergeCell ref="D34:E34"/>
    <mergeCell ref="D35:E35"/>
    <mergeCell ref="D36:E36"/>
    <mergeCell ref="I35:L35"/>
    <mergeCell ref="I36:L36"/>
    <mergeCell ref="I34:L34"/>
    <mergeCell ref="B27:F27"/>
    <mergeCell ref="K3:K5"/>
    <mergeCell ref="L3:M3"/>
    <mergeCell ref="L4:L5"/>
    <mergeCell ref="M4:M5"/>
    <mergeCell ref="B6:D6"/>
    <mergeCell ref="J6:K6"/>
    <mergeCell ref="C7:D7"/>
    <mergeCell ref="B18:F18"/>
    <mergeCell ref="B20:D20"/>
    <mergeCell ref="C21:D21"/>
    <mergeCell ref="B25:F25"/>
    <mergeCell ref="B1:M1"/>
    <mergeCell ref="B2:C5"/>
    <mergeCell ref="D2:D5"/>
    <mergeCell ref="E2:E5"/>
    <mergeCell ref="F2:F5"/>
    <mergeCell ref="G2:M2"/>
    <mergeCell ref="G3:G5"/>
    <mergeCell ref="H3:H5"/>
    <mergeCell ref="I3:I5"/>
    <mergeCell ref="J3:J5"/>
  </mergeCells>
  <printOptions horizontalCentered="1"/>
  <pageMargins left="0.70866141732283472" right="0.70866141732283472" top="0.74803149606299213" bottom="0.74803149606299213" header="0.31496062992125984" footer="0.31496062992125984"/>
  <pageSetup scale="6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79"/>
  <sheetViews>
    <sheetView topLeftCell="B1" workbookViewId="0">
      <selection activeCell="B6" sqref="B6:AD6"/>
    </sheetView>
  </sheetViews>
  <sheetFormatPr baseColWidth="10" defaultRowHeight="15" x14ac:dyDescent="0.25"/>
  <cols>
    <col min="1" max="1" width="18" style="1" customWidth="1"/>
    <col min="2" max="2" width="35.5703125" style="26" customWidth="1"/>
    <col min="3" max="3" width="8" style="26" customWidth="1"/>
    <col min="4" max="4" width="18.5703125" style="26" customWidth="1"/>
    <col min="5" max="5" width="27.85546875" style="26" customWidth="1"/>
    <col min="6" max="6" width="22" style="26" customWidth="1"/>
    <col min="7" max="7" width="46.42578125" style="26" customWidth="1"/>
    <col min="8" max="8" width="3.5703125" style="26" customWidth="1"/>
    <col min="9" max="12" width="4.85546875" style="26" customWidth="1"/>
    <col min="13" max="13" width="22.85546875" style="26" customWidth="1"/>
    <col min="14" max="14" width="16" style="26" customWidth="1"/>
    <col min="15" max="15" width="12" style="26" customWidth="1"/>
    <col min="16" max="16" width="12.5703125" style="26" customWidth="1"/>
    <col min="17" max="17" width="12.7109375" style="26" customWidth="1"/>
    <col min="18" max="22" width="4.7109375" style="26" customWidth="1"/>
    <col min="23" max="23" width="8.7109375" style="26" customWidth="1"/>
    <col min="24" max="24" width="38.7109375" style="26" customWidth="1"/>
    <col min="25" max="25" width="64" style="26" customWidth="1"/>
    <col min="26" max="26" width="13.5703125" style="28" customWidth="1"/>
    <col min="27" max="27" width="14.28515625" style="28" customWidth="1"/>
    <col min="28" max="28" width="9.140625" style="28" customWidth="1"/>
    <col min="29" max="29" width="8.5703125" style="26" customWidth="1"/>
    <col min="30" max="30" width="9.5703125" style="26" customWidth="1"/>
    <col min="31" max="257" width="11.42578125" style="1"/>
    <col min="258" max="258" width="35.5703125" style="1" customWidth="1"/>
    <col min="259" max="259" width="14.28515625" style="1" customWidth="1"/>
    <col min="260" max="260" width="18.5703125" style="1" customWidth="1"/>
    <col min="261" max="261" width="27.85546875" style="1" customWidth="1"/>
    <col min="262" max="262" width="22" style="1" customWidth="1"/>
    <col min="263" max="263" width="46.42578125" style="1" customWidth="1"/>
    <col min="264" max="268" width="4.85546875" style="1" customWidth="1"/>
    <col min="269" max="269" width="33" style="1" customWidth="1"/>
    <col min="270" max="270" width="21.140625" style="1" customWidth="1"/>
    <col min="271" max="271" width="12" style="1" customWidth="1"/>
    <col min="272" max="272" width="21.85546875" style="1" bestFit="1" customWidth="1"/>
    <col min="273" max="273" width="11.42578125" style="1"/>
    <col min="274" max="274" width="10" style="1" customWidth="1"/>
    <col min="275" max="277" width="11.42578125" style="1"/>
    <col min="278" max="278" width="11.28515625" style="1" customWidth="1"/>
    <col min="279" max="279" width="11.42578125" style="1"/>
    <col min="280" max="280" width="38.7109375" style="1" customWidth="1"/>
    <col min="281" max="281" width="64" style="1" customWidth="1"/>
    <col min="282" max="286" width="11.28515625" style="1" customWidth="1"/>
    <col min="287" max="513" width="11.42578125" style="1"/>
    <col min="514" max="514" width="35.5703125" style="1" customWidth="1"/>
    <col min="515" max="515" width="14.28515625" style="1" customWidth="1"/>
    <col min="516" max="516" width="18.5703125" style="1" customWidth="1"/>
    <col min="517" max="517" width="27.85546875" style="1" customWidth="1"/>
    <col min="518" max="518" width="22" style="1" customWidth="1"/>
    <col min="519" max="519" width="46.42578125" style="1" customWidth="1"/>
    <col min="520" max="524" width="4.85546875" style="1" customWidth="1"/>
    <col min="525" max="525" width="33" style="1" customWidth="1"/>
    <col min="526" max="526" width="21.140625" style="1" customWidth="1"/>
    <col min="527" max="527" width="12" style="1" customWidth="1"/>
    <col min="528" max="528" width="21.85546875" style="1" bestFit="1" customWidth="1"/>
    <col min="529" max="529" width="11.42578125" style="1"/>
    <col min="530" max="530" width="10" style="1" customWidth="1"/>
    <col min="531" max="533" width="11.42578125" style="1"/>
    <col min="534" max="534" width="11.28515625" style="1" customWidth="1"/>
    <col min="535" max="535" width="11.42578125" style="1"/>
    <col min="536" max="536" width="38.7109375" style="1" customWidth="1"/>
    <col min="537" max="537" width="64" style="1" customWidth="1"/>
    <col min="538" max="542" width="11.28515625" style="1" customWidth="1"/>
    <col min="543" max="769" width="11.42578125" style="1"/>
    <col min="770" max="770" width="35.5703125" style="1" customWidth="1"/>
    <col min="771" max="771" width="14.28515625" style="1" customWidth="1"/>
    <col min="772" max="772" width="18.5703125" style="1" customWidth="1"/>
    <col min="773" max="773" width="27.85546875" style="1" customWidth="1"/>
    <col min="774" max="774" width="22" style="1" customWidth="1"/>
    <col min="775" max="775" width="46.42578125" style="1" customWidth="1"/>
    <col min="776" max="780" width="4.85546875" style="1" customWidth="1"/>
    <col min="781" max="781" width="33" style="1" customWidth="1"/>
    <col min="782" max="782" width="21.140625" style="1" customWidth="1"/>
    <col min="783" max="783" width="12" style="1" customWidth="1"/>
    <col min="784" max="784" width="21.85546875" style="1" bestFit="1" customWidth="1"/>
    <col min="785" max="785" width="11.42578125" style="1"/>
    <col min="786" max="786" width="10" style="1" customWidth="1"/>
    <col min="787" max="789" width="11.42578125" style="1"/>
    <col min="790" max="790" width="11.28515625" style="1" customWidth="1"/>
    <col min="791" max="791" width="11.42578125" style="1"/>
    <col min="792" max="792" width="38.7109375" style="1" customWidth="1"/>
    <col min="793" max="793" width="64" style="1" customWidth="1"/>
    <col min="794" max="798" width="11.28515625" style="1" customWidth="1"/>
    <col min="799" max="1025" width="11.42578125" style="1"/>
    <col min="1026" max="1026" width="35.5703125" style="1" customWidth="1"/>
    <col min="1027" max="1027" width="14.28515625" style="1" customWidth="1"/>
    <col min="1028" max="1028" width="18.5703125" style="1" customWidth="1"/>
    <col min="1029" max="1029" width="27.85546875" style="1" customWidth="1"/>
    <col min="1030" max="1030" width="22" style="1" customWidth="1"/>
    <col min="1031" max="1031" width="46.42578125" style="1" customWidth="1"/>
    <col min="1032" max="1036" width="4.85546875" style="1" customWidth="1"/>
    <col min="1037" max="1037" width="33" style="1" customWidth="1"/>
    <col min="1038" max="1038" width="21.140625" style="1" customWidth="1"/>
    <col min="1039" max="1039" width="12" style="1" customWidth="1"/>
    <col min="1040" max="1040" width="21.85546875" style="1" bestFit="1" customWidth="1"/>
    <col min="1041" max="1041" width="11.42578125" style="1"/>
    <col min="1042" max="1042" width="10" style="1" customWidth="1"/>
    <col min="1043" max="1045" width="11.42578125" style="1"/>
    <col min="1046" max="1046" width="11.28515625" style="1" customWidth="1"/>
    <col min="1047" max="1047" width="11.42578125" style="1"/>
    <col min="1048" max="1048" width="38.7109375" style="1" customWidth="1"/>
    <col min="1049" max="1049" width="64" style="1" customWidth="1"/>
    <col min="1050" max="1054" width="11.28515625" style="1" customWidth="1"/>
    <col min="1055" max="1281" width="11.42578125" style="1"/>
    <col min="1282" max="1282" width="35.5703125" style="1" customWidth="1"/>
    <col min="1283" max="1283" width="14.28515625" style="1" customWidth="1"/>
    <col min="1284" max="1284" width="18.5703125" style="1" customWidth="1"/>
    <col min="1285" max="1285" width="27.85546875" style="1" customWidth="1"/>
    <col min="1286" max="1286" width="22" style="1" customWidth="1"/>
    <col min="1287" max="1287" width="46.42578125" style="1" customWidth="1"/>
    <col min="1288" max="1292" width="4.85546875" style="1" customWidth="1"/>
    <col min="1293" max="1293" width="33" style="1" customWidth="1"/>
    <col min="1294" max="1294" width="21.140625" style="1" customWidth="1"/>
    <col min="1295" max="1295" width="12" style="1" customWidth="1"/>
    <col min="1296" max="1296" width="21.85546875" style="1" bestFit="1" customWidth="1"/>
    <col min="1297" max="1297" width="11.42578125" style="1"/>
    <col min="1298" max="1298" width="10" style="1" customWidth="1"/>
    <col min="1299" max="1301" width="11.42578125" style="1"/>
    <col min="1302" max="1302" width="11.28515625" style="1" customWidth="1"/>
    <col min="1303" max="1303" width="11.42578125" style="1"/>
    <col min="1304" max="1304" width="38.7109375" style="1" customWidth="1"/>
    <col min="1305" max="1305" width="64" style="1" customWidth="1"/>
    <col min="1306" max="1310" width="11.28515625" style="1" customWidth="1"/>
    <col min="1311" max="1537" width="11.42578125" style="1"/>
    <col min="1538" max="1538" width="35.5703125" style="1" customWidth="1"/>
    <col min="1539" max="1539" width="14.28515625" style="1" customWidth="1"/>
    <col min="1540" max="1540" width="18.5703125" style="1" customWidth="1"/>
    <col min="1541" max="1541" width="27.85546875" style="1" customWidth="1"/>
    <col min="1542" max="1542" width="22" style="1" customWidth="1"/>
    <col min="1543" max="1543" width="46.42578125" style="1" customWidth="1"/>
    <col min="1544" max="1548" width="4.85546875" style="1" customWidth="1"/>
    <col min="1549" max="1549" width="33" style="1" customWidth="1"/>
    <col min="1550" max="1550" width="21.140625" style="1" customWidth="1"/>
    <col min="1551" max="1551" width="12" style="1" customWidth="1"/>
    <col min="1552" max="1552" width="21.85546875" style="1" bestFit="1" customWidth="1"/>
    <col min="1553" max="1553" width="11.42578125" style="1"/>
    <col min="1554" max="1554" width="10" style="1" customWidth="1"/>
    <col min="1555" max="1557" width="11.42578125" style="1"/>
    <col min="1558" max="1558" width="11.28515625" style="1" customWidth="1"/>
    <col min="1559" max="1559" width="11.42578125" style="1"/>
    <col min="1560" max="1560" width="38.7109375" style="1" customWidth="1"/>
    <col min="1561" max="1561" width="64" style="1" customWidth="1"/>
    <col min="1562" max="1566" width="11.28515625" style="1" customWidth="1"/>
    <col min="1567" max="1793" width="11.42578125" style="1"/>
    <col min="1794" max="1794" width="35.5703125" style="1" customWidth="1"/>
    <col min="1795" max="1795" width="14.28515625" style="1" customWidth="1"/>
    <col min="1796" max="1796" width="18.5703125" style="1" customWidth="1"/>
    <col min="1797" max="1797" width="27.85546875" style="1" customWidth="1"/>
    <col min="1798" max="1798" width="22" style="1" customWidth="1"/>
    <col min="1799" max="1799" width="46.42578125" style="1" customWidth="1"/>
    <col min="1800" max="1804" width="4.85546875" style="1" customWidth="1"/>
    <col min="1805" max="1805" width="33" style="1" customWidth="1"/>
    <col min="1806" max="1806" width="21.140625" style="1" customWidth="1"/>
    <col min="1807" max="1807" width="12" style="1" customWidth="1"/>
    <col min="1808" max="1808" width="21.85546875" style="1" bestFit="1" customWidth="1"/>
    <col min="1809" max="1809" width="11.42578125" style="1"/>
    <col min="1810" max="1810" width="10" style="1" customWidth="1"/>
    <col min="1811" max="1813" width="11.42578125" style="1"/>
    <col min="1814" max="1814" width="11.28515625" style="1" customWidth="1"/>
    <col min="1815" max="1815" width="11.42578125" style="1"/>
    <col min="1816" max="1816" width="38.7109375" style="1" customWidth="1"/>
    <col min="1817" max="1817" width="64" style="1" customWidth="1"/>
    <col min="1818" max="1822" width="11.28515625" style="1" customWidth="1"/>
    <col min="1823" max="2049" width="11.42578125" style="1"/>
    <col min="2050" max="2050" width="35.5703125" style="1" customWidth="1"/>
    <col min="2051" max="2051" width="14.28515625" style="1" customWidth="1"/>
    <col min="2052" max="2052" width="18.5703125" style="1" customWidth="1"/>
    <col min="2053" max="2053" width="27.85546875" style="1" customWidth="1"/>
    <col min="2054" max="2054" width="22" style="1" customWidth="1"/>
    <col min="2055" max="2055" width="46.42578125" style="1" customWidth="1"/>
    <col min="2056" max="2060" width="4.85546875" style="1" customWidth="1"/>
    <col min="2061" max="2061" width="33" style="1" customWidth="1"/>
    <col min="2062" max="2062" width="21.140625" style="1" customWidth="1"/>
    <col min="2063" max="2063" width="12" style="1" customWidth="1"/>
    <col min="2064" max="2064" width="21.85546875" style="1" bestFit="1" customWidth="1"/>
    <col min="2065" max="2065" width="11.42578125" style="1"/>
    <col min="2066" max="2066" width="10" style="1" customWidth="1"/>
    <col min="2067" max="2069" width="11.42578125" style="1"/>
    <col min="2070" max="2070" width="11.28515625" style="1" customWidth="1"/>
    <col min="2071" max="2071" width="11.42578125" style="1"/>
    <col min="2072" max="2072" width="38.7109375" style="1" customWidth="1"/>
    <col min="2073" max="2073" width="64" style="1" customWidth="1"/>
    <col min="2074" max="2078" width="11.28515625" style="1" customWidth="1"/>
    <col min="2079" max="2305" width="11.42578125" style="1"/>
    <col min="2306" max="2306" width="35.5703125" style="1" customWidth="1"/>
    <col min="2307" max="2307" width="14.28515625" style="1" customWidth="1"/>
    <col min="2308" max="2308" width="18.5703125" style="1" customWidth="1"/>
    <col min="2309" max="2309" width="27.85546875" style="1" customWidth="1"/>
    <col min="2310" max="2310" width="22" style="1" customWidth="1"/>
    <col min="2311" max="2311" width="46.42578125" style="1" customWidth="1"/>
    <col min="2312" max="2316" width="4.85546875" style="1" customWidth="1"/>
    <col min="2317" max="2317" width="33" style="1" customWidth="1"/>
    <col min="2318" max="2318" width="21.140625" style="1" customWidth="1"/>
    <col min="2319" max="2319" width="12" style="1" customWidth="1"/>
    <col min="2320" max="2320" width="21.85546875" style="1" bestFit="1" customWidth="1"/>
    <col min="2321" max="2321" width="11.42578125" style="1"/>
    <col min="2322" max="2322" width="10" style="1" customWidth="1"/>
    <col min="2323" max="2325" width="11.42578125" style="1"/>
    <col min="2326" max="2326" width="11.28515625" style="1" customWidth="1"/>
    <col min="2327" max="2327" width="11.42578125" style="1"/>
    <col min="2328" max="2328" width="38.7109375" style="1" customWidth="1"/>
    <col min="2329" max="2329" width="64" style="1" customWidth="1"/>
    <col min="2330" max="2334" width="11.28515625" style="1" customWidth="1"/>
    <col min="2335" max="2561" width="11.42578125" style="1"/>
    <col min="2562" max="2562" width="35.5703125" style="1" customWidth="1"/>
    <col min="2563" max="2563" width="14.28515625" style="1" customWidth="1"/>
    <col min="2564" max="2564" width="18.5703125" style="1" customWidth="1"/>
    <col min="2565" max="2565" width="27.85546875" style="1" customWidth="1"/>
    <col min="2566" max="2566" width="22" style="1" customWidth="1"/>
    <col min="2567" max="2567" width="46.42578125" style="1" customWidth="1"/>
    <col min="2568" max="2572" width="4.85546875" style="1" customWidth="1"/>
    <col min="2573" max="2573" width="33" style="1" customWidth="1"/>
    <col min="2574" max="2574" width="21.140625" style="1" customWidth="1"/>
    <col min="2575" max="2575" width="12" style="1" customWidth="1"/>
    <col min="2576" max="2576" width="21.85546875" style="1" bestFit="1" customWidth="1"/>
    <col min="2577" max="2577" width="11.42578125" style="1"/>
    <col min="2578" max="2578" width="10" style="1" customWidth="1"/>
    <col min="2579" max="2581" width="11.42578125" style="1"/>
    <col min="2582" max="2582" width="11.28515625" style="1" customWidth="1"/>
    <col min="2583" max="2583" width="11.42578125" style="1"/>
    <col min="2584" max="2584" width="38.7109375" style="1" customWidth="1"/>
    <col min="2585" max="2585" width="64" style="1" customWidth="1"/>
    <col min="2586" max="2590" width="11.28515625" style="1" customWidth="1"/>
    <col min="2591" max="2817" width="11.42578125" style="1"/>
    <col min="2818" max="2818" width="35.5703125" style="1" customWidth="1"/>
    <col min="2819" max="2819" width="14.28515625" style="1" customWidth="1"/>
    <col min="2820" max="2820" width="18.5703125" style="1" customWidth="1"/>
    <col min="2821" max="2821" width="27.85546875" style="1" customWidth="1"/>
    <col min="2822" max="2822" width="22" style="1" customWidth="1"/>
    <col min="2823" max="2823" width="46.42578125" style="1" customWidth="1"/>
    <col min="2824" max="2828" width="4.85546875" style="1" customWidth="1"/>
    <col min="2829" max="2829" width="33" style="1" customWidth="1"/>
    <col min="2830" max="2830" width="21.140625" style="1" customWidth="1"/>
    <col min="2831" max="2831" width="12" style="1" customWidth="1"/>
    <col min="2832" max="2832" width="21.85546875" style="1" bestFit="1" customWidth="1"/>
    <col min="2833" max="2833" width="11.42578125" style="1"/>
    <col min="2834" max="2834" width="10" style="1" customWidth="1"/>
    <col min="2835" max="2837" width="11.42578125" style="1"/>
    <col min="2838" max="2838" width="11.28515625" style="1" customWidth="1"/>
    <col min="2839" max="2839" width="11.42578125" style="1"/>
    <col min="2840" max="2840" width="38.7109375" style="1" customWidth="1"/>
    <col min="2841" max="2841" width="64" style="1" customWidth="1"/>
    <col min="2842" max="2846" width="11.28515625" style="1" customWidth="1"/>
    <col min="2847" max="3073" width="11.42578125" style="1"/>
    <col min="3074" max="3074" width="35.5703125" style="1" customWidth="1"/>
    <col min="3075" max="3075" width="14.28515625" style="1" customWidth="1"/>
    <col min="3076" max="3076" width="18.5703125" style="1" customWidth="1"/>
    <col min="3077" max="3077" width="27.85546875" style="1" customWidth="1"/>
    <col min="3078" max="3078" width="22" style="1" customWidth="1"/>
    <col min="3079" max="3079" width="46.42578125" style="1" customWidth="1"/>
    <col min="3080" max="3084" width="4.85546875" style="1" customWidth="1"/>
    <col min="3085" max="3085" width="33" style="1" customWidth="1"/>
    <col min="3086" max="3086" width="21.140625" style="1" customWidth="1"/>
    <col min="3087" max="3087" width="12" style="1" customWidth="1"/>
    <col min="3088" max="3088" width="21.85546875" style="1" bestFit="1" customWidth="1"/>
    <col min="3089" max="3089" width="11.42578125" style="1"/>
    <col min="3090" max="3090" width="10" style="1" customWidth="1"/>
    <col min="3091" max="3093" width="11.42578125" style="1"/>
    <col min="3094" max="3094" width="11.28515625" style="1" customWidth="1"/>
    <col min="3095" max="3095" width="11.42578125" style="1"/>
    <col min="3096" max="3096" width="38.7109375" style="1" customWidth="1"/>
    <col min="3097" max="3097" width="64" style="1" customWidth="1"/>
    <col min="3098" max="3102" width="11.28515625" style="1" customWidth="1"/>
    <col min="3103" max="3329" width="11.42578125" style="1"/>
    <col min="3330" max="3330" width="35.5703125" style="1" customWidth="1"/>
    <col min="3331" max="3331" width="14.28515625" style="1" customWidth="1"/>
    <col min="3332" max="3332" width="18.5703125" style="1" customWidth="1"/>
    <col min="3333" max="3333" width="27.85546875" style="1" customWidth="1"/>
    <col min="3334" max="3334" width="22" style="1" customWidth="1"/>
    <col min="3335" max="3335" width="46.42578125" style="1" customWidth="1"/>
    <col min="3336" max="3340" width="4.85546875" style="1" customWidth="1"/>
    <col min="3341" max="3341" width="33" style="1" customWidth="1"/>
    <col min="3342" max="3342" width="21.140625" style="1" customWidth="1"/>
    <col min="3343" max="3343" width="12" style="1" customWidth="1"/>
    <col min="3344" max="3344" width="21.85546875" style="1" bestFit="1" customWidth="1"/>
    <col min="3345" max="3345" width="11.42578125" style="1"/>
    <col min="3346" max="3346" width="10" style="1" customWidth="1"/>
    <col min="3347" max="3349" width="11.42578125" style="1"/>
    <col min="3350" max="3350" width="11.28515625" style="1" customWidth="1"/>
    <col min="3351" max="3351" width="11.42578125" style="1"/>
    <col min="3352" max="3352" width="38.7109375" style="1" customWidth="1"/>
    <col min="3353" max="3353" width="64" style="1" customWidth="1"/>
    <col min="3354" max="3358" width="11.28515625" style="1" customWidth="1"/>
    <col min="3359" max="3585" width="11.42578125" style="1"/>
    <col min="3586" max="3586" width="35.5703125" style="1" customWidth="1"/>
    <col min="3587" max="3587" width="14.28515625" style="1" customWidth="1"/>
    <col min="3588" max="3588" width="18.5703125" style="1" customWidth="1"/>
    <col min="3589" max="3589" width="27.85546875" style="1" customWidth="1"/>
    <col min="3590" max="3590" width="22" style="1" customWidth="1"/>
    <col min="3591" max="3591" width="46.42578125" style="1" customWidth="1"/>
    <col min="3592" max="3596" width="4.85546875" style="1" customWidth="1"/>
    <col min="3597" max="3597" width="33" style="1" customWidth="1"/>
    <col min="3598" max="3598" width="21.140625" style="1" customWidth="1"/>
    <col min="3599" max="3599" width="12" style="1" customWidth="1"/>
    <col min="3600" max="3600" width="21.85546875" style="1" bestFit="1" customWidth="1"/>
    <col min="3601" max="3601" width="11.42578125" style="1"/>
    <col min="3602" max="3602" width="10" style="1" customWidth="1"/>
    <col min="3603" max="3605" width="11.42578125" style="1"/>
    <col min="3606" max="3606" width="11.28515625" style="1" customWidth="1"/>
    <col min="3607" max="3607" width="11.42578125" style="1"/>
    <col min="3608" max="3608" width="38.7109375" style="1" customWidth="1"/>
    <col min="3609" max="3609" width="64" style="1" customWidth="1"/>
    <col min="3610" max="3614" width="11.28515625" style="1" customWidth="1"/>
    <col min="3615" max="3841" width="11.42578125" style="1"/>
    <col min="3842" max="3842" width="35.5703125" style="1" customWidth="1"/>
    <col min="3843" max="3843" width="14.28515625" style="1" customWidth="1"/>
    <col min="3844" max="3844" width="18.5703125" style="1" customWidth="1"/>
    <col min="3845" max="3845" width="27.85546875" style="1" customWidth="1"/>
    <col min="3846" max="3846" width="22" style="1" customWidth="1"/>
    <col min="3847" max="3847" width="46.42578125" style="1" customWidth="1"/>
    <col min="3848" max="3852" width="4.85546875" style="1" customWidth="1"/>
    <col min="3853" max="3853" width="33" style="1" customWidth="1"/>
    <col min="3854" max="3854" width="21.140625" style="1" customWidth="1"/>
    <col min="3855" max="3855" width="12" style="1" customWidth="1"/>
    <col min="3856" max="3856" width="21.85546875" style="1" bestFit="1" customWidth="1"/>
    <col min="3857" max="3857" width="11.42578125" style="1"/>
    <col min="3858" max="3858" width="10" style="1" customWidth="1"/>
    <col min="3859" max="3861" width="11.42578125" style="1"/>
    <col min="3862" max="3862" width="11.28515625" style="1" customWidth="1"/>
    <col min="3863" max="3863" width="11.42578125" style="1"/>
    <col min="3864" max="3864" width="38.7109375" style="1" customWidth="1"/>
    <col min="3865" max="3865" width="64" style="1" customWidth="1"/>
    <col min="3866" max="3870" width="11.28515625" style="1" customWidth="1"/>
    <col min="3871" max="4097" width="11.42578125" style="1"/>
    <col min="4098" max="4098" width="35.5703125" style="1" customWidth="1"/>
    <col min="4099" max="4099" width="14.28515625" style="1" customWidth="1"/>
    <col min="4100" max="4100" width="18.5703125" style="1" customWidth="1"/>
    <col min="4101" max="4101" width="27.85546875" style="1" customWidth="1"/>
    <col min="4102" max="4102" width="22" style="1" customWidth="1"/>
    <col min="4103" max="4103" width="46.42578125" style="1" customWidth="1"/>
    <col min="4104" max="4108" width="4.85546875" style="1" customWidth="1"/>
    <col min="4109" max="4109" width="33" style="1" customWidth="1"/>
    <col min="4110" max="4110" width="21.140625" style="1" customWidth="1"/>
    <col min="4111" max="4111" width="12" style="1" customWidth="1"/>
    <col min="4112" max="4112" width="21.85546875" style="1" bestFit="1" customWidth="1"/>
    <col min="4113" max="4113" width="11.42578125" style="1"/>
    <col min="4114" max="4114" width="10" style="1" customWidth="1"/>
    <col min="4115" max="4117" width="11.42578125" style="1"/>
    <col min="4118" max="4118" width="11.28515625" style="1" customWidth="1"/>
    <col min="4119" max="4119" width="11.42578125" style="1"/>
    <col min="4120" max="4120" width="38.7109375" style="1" customWidth="1"/>
    <col min="4121" max="4121" width="64" style="1" customWidth="1"/>
    <col min="4122" max="4126" width="11.28515625" style="1" customWidth="1"/>
    <col min="4127" max="4353" width="11.42578125" style="1"/>
    <col min="4354" max="4354" width="35.5703125" style="1" customWidth="1"/>
    <col min="4355" max="4355" width="14.28515625" style="1" customWidth="1"/>
    <col min="4356" max="4356" width="18.5703125" style="1" customWidth="1"/>
    <col min="4357" max="4357" width="27.85546875" style="1" customWidth="1"/>
    <col min="4358" max="4358" width="22" style="1" customWidth="1"/>
    <col min="4359" max="4359" width="46.42578125" style="1" customWidth="1"/>
    <col min="4360" max="4364" width="4.85546875" style="1" customWidth="1"/>
    <col min="4365" max="4365" width="33" style="1" customWidth="1"/>
    <col min="4366" max="4366" width="21.140625" style="1" customWidth="1"/>
    <col min="4367" max="4367" width="12" style="1" customWidth="1"/>
    <col min="4368" max="4368" width="21.85546875" style="1" bestFit="1" customWidth="1"/>
    <col min="4369" max="4369" width="11.42578125" style="1"/>
    <col min="4370" max="4370" width="10" style="1" customWidth="1"/>
    <col min="4371" max="4373" width="11.42578125" style="1"/>
    <col min="4374" max="4374" width="11.28515625" style="1" customWidth="1"/>
    <col min="4375" max="4375" width="11.42578125" style="1"/>
    <col min="4376" max="4376" width="38.7109375" style="1" customWidth="1"/>
    <col min="4377" max="4377" width="64" style="1" customWidth="1"/>
    <col min="4378" max="4382" width="11.28515625" style="1" customWidth="1"/>
    <col min="4383" max="4609" width="11.42578125" style="1"/>
    <col min="4610" max="4610" width="35.5703125" style="1" customWidth="1"/>
    <col min="4611" max="4611" width="14.28515625" style="1" customWidth="1"/>
    <col min="4612" max="4612" width="18.5703125" style="1" customWidth="1"/>
    <col min="4613" max="4613" width="27.85546875" style="1" customWidth="1"/>
    <col min="4614" max="4614" width="22" style="1" customWidth="1"/>
    <col min="4615" max="4615" width="46.42578125" style="1" customWidth="1"/>
    <col min="4616" max="4620" width="4.85546875" style="1" customWidth="1"/>
    <col min="4621" max="4621" width="33" style="1" customWidth="1"/>
    <col min="4622" max="4622" width="21.140625" style="1" customWidth="1"/>
    <col min="4623" max="4623" width="12" style="1" customWidth="1"/>
    <col min="4624" max="4624" width="21.85546875" style="1" bestFit="1" customWidth="1"/>
    <col min="4625" max="4625" width="11.42578125" style="1"/>
    <col min="4626" max="4626" width="10" style="1" customWidth="1"/>
    <col min="4627" max="4629" width="11.42578125" style="1"/>
    <col min="4630" max="4630" width="11.28515625" style="1" customWidth="1"/>
    <col min="4631" max="4631" width="11.42578125" style="1"/>
    <col min="4632" max="4632" width="38.7109375" style="1" customWidth="1"/>
    <col min="4633" max="4633" width="64" style="1" customWidth="1"/>
    <col min="4634" max="4638" width="11.28515625" style="1" customWidth="1"/>
    <col min="4639" max="4865" width="11.42578125" style="1"/>
    <col min="4866" max="4866" width="35.5703125" style="1" customWidth="1"/>
    <col min="4867" max="4867" width="14.28515625" style="1" customWidth="1"/>
    <col min="4868" max="4868" width="18.5703125" style="1" customWidth="1"/>
    <col min="4869" max="4869" width="27.85546875" style="1" customWidth="1"/>
    <col min="4870" max="4870" width="22" style="1" customWidth="1"/>
    <col min="4871" max="4871" width="46.42578125" style="1" customWidth="1"/>
    <col min="4872" max="4876" width="4.85546875" style="1" customWidth="1"/>
    <col min="4877" max="4877" width="33" style="1" customWidth="1"/>
    <col min="4878" max="4878" width="21.140625" style="1" customWidth="1"/>
    <col min="4879" max="4879" width="12" style="1" customWidth="1"/>
    <col min="4880" max="4880" width="21.85546875" style="1" bestFit="1" customWidth="1"/>
    <col min="4881" max="4881" width="11.42578125" style="1"/>
    <col min="4882" max="4882" width="10" style="1" customWidth="1"/>
    <col min="4883" max="4885" width="11.42578125" style="1"/>
    <col min="4886" max="4886" width="11.28515625" style="1" customWidth="1"/>
    <col min="4887" max="4887" width="11.42578125" style="1"/>
    <col min="4888" max="4888" width="38.7109375" style="1" customWidth="1"/>
    <col min="4889" max="4889" width="64" style="1" customWidth="1"/>
    <col min="4890" max="4894" width="11.28515625" style="1" customWidth="1"/>
    <col min="4895" max="5121" width="11.42578125" style="1"/>
    <col min="5122" max="5122" width="35.5703125" style="1" customWidth="1"/>
    <col min="5123" max="5123" width="14.28515625" style="1" customWidth="1"/>
    <col min="5124" max="5124" width="18.5703125" style="1" customWidth="1"/>
    <col min="5125" max="5125" width="27.85546875" style="1" customWidth="1"/>
    <col min="5126" max="5126" width="22" style="1" customWidth="1"/>
    <col min="5127" max="5127" width="46.42578125" style="1" customWidth="1"/>
    <col min="5128" max="5132" width="4.85546875" style="1" customWidth="1"/>
    <col min="5133" max="5133" width="33" style="1" customWidth="1"/>
    <col min="5134" max="5134" width="21.140625" style="1" customWidth="1"/>
    <col min="5135" max="5135" width="12" style="1" customWidth="1"/>
    <col min="5136" max="5136" width="21.85546875" style="1" bestFit="1" customWidth="1"/>
    <col min="5137" max="5137" width="11.42578125" style="1"/>
    <col min="5138" max="5138" width="10" style="1" customWidth="1"/>
    <col min="5139" max="5141" width="11.42578125" style="1"/>
    <col min="5142" max="5142" width="11.28515625" style="1" customWidth="1"/>
    <col min="5143" max="5143" width="11.42578125" style="1"/>
    <col min="5144" max="5144" width="38.7109375" style="1" customWidth="1"/>
    <col min="5145" max="5145" width="64" style="1" customWidth="1"/>
    <col min="5146" max="5150" width="11.28515625" style="1" customWidth="1"/>
    <col min="5151" max="5377" width="11.42578125" style="1"/>
    <col min="5378" max="5378" width="35.5703125" style="1" customWidth="1"/>
    <col min="5379" max="5379" width="14.28515625" style="1" customWidth="1"/>
    <col min="5380" max="5380" width="18.5703125" style="1" customWidth="1"/>
    <col min="5381" max="5381" width="27.85546875" style="1" customWidth="1"/>
    <col min="5382" max="5382" width="22" style="1" customWidth="1"/>
    <col min="5383" max="5383" width="46.42578125" style="1" customWidth="1"/>
    <col min="5384" max="5388" width="4.85546875" style="1" customWidth="1"/>
    <col min="5389" max="5389" width="33" style="1" customWidth="1"/>
    <col min="5390" max="5390" width="21.140625" style="1" customWidth="1"/>
    <col min="5391" max="5391" width="12" style="1" customWidth="1"/>
    <col min="5392" max="5392" width="21.85546875" style="1" bestFit="1" customWidth="1"/>
    <col min="5393" max="5393" width="11.42578125" style="1"/>
    <col min="5394" max="5394" width="10" style="1" customWidth="1"/>
    <col min="5395" max="5397" width="11.42578125" style="1"/>
    <col min="5398" max="5398" width="11.28515625" style="1" customWidth="1"/>
    <col min="5399" max="5399" width="11.42578125" style="1"/>
    <col min="5400" max="5400" width="38.7109375" style="1" customWidth="1"/>
    <col min="5401" max="5401" width="64" style="1" customWidth="1"/>
    <col min="5402" max="5406" width="11.28515625" style="1" customWidth="1"/>
    <col min="5407" max="5633" width="11.42578125" style="1"/>
    <col min="5634" max="5634" width="35.5703125" style="1" customWidth="1"/>
    <col min="5635" max="5635" width="14.28515625" style="1" customWidth="1"/>
    <col min="5636" max="5636" width="18.5703125" style="1" customWidth="1"/>
    <col min="5637" max="5637" width="27.85546875" style="1" customWidth="1"/>
    <col min="5638" max="5638" width="22" style="1" customWidth="1"/>
    <col min="5639" max="5639" width="46.42578125" style="1" customWidth="1"/>
    <col min="5640" max="5644" width="4.85546875" style="1" customWidth="1"/>
    <col min="5645" max="5645" width="33" style="1" customWidth="1"/>
    <col min="5646" max="5646" width="21.140625" style="1" customWidth="1"/>
    <col min="5647" max="5647" width="12" style="1" customWidth="1"/>
    <col min="5648" max="5648" width="21.85546875" style="1" bestFit="1" customWidth="1"/>
    <col min="5649" max="5649" width="11.42578125" style="1"/>
    <col min="5650" max="5650" width="10" style="1" customWidth="1"/>
    <col min="5651" max="5653" width="11.42578125" style="1"/>
    <col min="5654" max="5654" width="11.28515625" style="1" customWidth="1"/>
    <col min="5655" max="5655" width="11.42578125" style="1"/>
    <col min="5656" max="5656" width="38.7109375" style="1" customWidth="1"/>
    <col min="5657" max="5657" width="64" style="1" customWidth="1"/>
    <col min="5658" max="5662" width="11.28515625" style="1" customWidth="1"/>
    <col min="5663" max="5889" width="11.42578125" style="1"/>
    <col min="5890" max="5890" width="35.5703125" style="1" customWidth="1"/>
    <col min="5891" max="5891" width="14.28515625" style="1" customWidth="1"/>
    <col min="5892" max="5892" width="18.5703125" style="1" customWidth="1"/>
    <col min="5893" max="5893" width="27.85546875" style="1" customWidth="1"/>
    <col min="5894" max="5894" width="22" style="1" customWidth="1"/>
    <col min="5895" max="5895" width="46.42578125" style="1" customWidth="1"/>
    <col min="5896" max="5900" width="4.85546875" style="1" customWidth="1"/>
    <col min="5901" max="5901" width="33" style="1" customWidth="1"/>
    <col min="5902" max="5902" width="21.140625" style="1" customWidth="1"/>
    <col min="5903" max="5903" width="12" style="1" customWidth="1"/>
    <col min="5904" max="5904" width="21.85546875" style="1" bestFit="1" customWidth="1"/>
    <col min="5905" max="5905" width="11.42578125" style="1"/>
    <col min="5906" max="5906" width="10" style="1" customWidth="1"/>
    <col min="5907" max="5909" width="11.42578125" style="1"/>
    <col min="5910" max="5910" width="11.28515625" style="1" customWidth="1"/>
    <col min="5911" max="5911" width="11.42578125" style="1"/>
    <col min="5912" max="5912" width="38.7109375" style="1" customWidth="1"/>
    <col min="5913" max="5913" width="64" style="1" customWidth="1"/>
    <col min="5914" max="5918" width="11.28515625" style="1" customWidth="1"/>
    <col min="5919" max="6145" width="11.42578125" style="1"/>
    <col min="6146" max="6146" width="35.5703125" style="1" customWidth="1"/>
    <col min="6147" max="6147" width="14.28515625" style="1" customWidth="1"/>
    <col min="6148" max="6148" width="18.5703125" style="1" customWidth="1"/>
    <col min="6149" max="6149" width="27.85546875" style="1" customWidth="1"/>
    <col min="6150" max="6150" width="22" style="1" customWidth="1"/>
    <col min="6151" max="6151" width="46.42578125" style="1" customWidth="1"/>
    <col min="6152" max="6156" width="4.85546875" style="1" customWidth="1"/>
    <col min="6157" max="6157" width="33" style="1" customWidth="1"/>
    <col min="6158" max="6158" width="21.140625" style="1" customWidth="1"/>
    <col min="6159" max="6159" width="12" style="1" customWidth="1"/>
    <col min="6160" max="6160" width="21.85546875" style="1" bestFit="1" customWidth="1"/>
    <col min="6161" max="6161" width="11.42578125" style="1"/>
    <col min="6162" max="6162" width="10" style="1" customWidth="1"/>
    <col min="6163" max="6165" width="11.42578125" style="1"/>
    <col min="6166" max="6166" width="11.28515625" style="1" customWidth="1"/>
    <col min="6167" max="6167" width="11.42578125" style="1"/>
    <col min="6168" max="6168" width="38.7109375" style="1" customWidth="1"/>
    <col min="6169" max="6169" width="64" style="1" customWidth="1"/>
    <col min="6170" max="6174" width="11.28515625" style="1" customWidth="1"/>
    <col min="6175" max="6401" width="11.42578125" style="1"/>
    <col min="6402" max="6402" width="35.5703125" style="1" customWidth="1"/>
    <col min="6403" max="6403" width="14.28515625" style="1" customWidth="1"/>
    <col min="6404" max="6404" width="18.5703125" style="1" customWidth="1"/>
    <col min="6405" max="6405" width="27.85546875" style="1" customWidth="1"/>
    <col min="6406" max="6406" width="22" style="1" customWidth="1"/>
    <col min="6407" max="6407" width="46.42578125" style="1" customWidth="1"/>
    <col min="6408" max="6412" width="4.85546875" style="1" customWidth="1"/>
    <col min="6413" max="6413" width="33" style="1" customWidth="1"/>
    <col min="6414" max="6414" width="21.140625" style="1" customWidth="1"/>
    <col min="6415" max="6415" width="12" style="1" customWidth="1"/>
    <col min="6416" max="6416" width="21.85546875" style="1" bestFit="1" customWidth="1"/>
    <col min="6417" max="6417" width="11.42578125" style="1"/>
    <col min="6418" max="6418" width="10" style="1" customWidth="1"/>
    <col min="6419" max="6421" width="11.42578125" style="1"/>
    <col min="6422" max="6422" width="11.28515625" style="1" customWidth="1"/>
    <col min="6423" max="6423" width="11.42578125" style="1"/>
    <col min="6424" max="6424" width="38.7109375" style="1" customWidth="1"/>
    <col min="6425" max="6425" width="64" style="1" customWidth="1"/>
    <col min="6426" max="6430" width="11.28515625" style="1" customWidth="1"/>
    <col min="6431" max="6657" width="11.42578125" style="1"/>
    <col min="6658" max="6658" width="35.5703125" style="1" customWidth="1"/>
    <col min="6659" max="6659" width="14.28515625" style="1" customWidth="1"/>
    <col min="6660" max="6660" width="18.5703125" style="1" customWidth="1"/>
    <col min="6661" max="6661" width="27.85546875" style="1" customWidth="1"/>
    <col min="6662" max="6662" width="22" style="1" customWidth="1"/>
    <col min="6663" max="6663" width="46.42578125" style="1" customWidth="1"/>
    <col min="6664" max="6668" width="4.85546875" style="1" customWidth="1"/>
    <col min="6669" max="6669" width="33" style="1" customWidth="1"/>
    <col min="6670" max="6670" width="21.140625" style="1" customWidth="1"/>
    <col min="6671" max="6671" width="12" style="1" customWidth="1"/>
    <col min="6672" max="6672" width="21.85546875" style="1" bestFit="1" customWidth="1"/>
    <col min="6673" max="6673" width="11.42578125" style="1"/>
    <col min="6674" max="6674" width="10" style="1" customWidth="1"/>
    <col min="6675" max="6677" width="11.42578125" style="1"/>
    <col min="6678" max="6678" width="11.28515625" style="1" customWidth="1"/>
    <col min="6679" max="6679" width="11.42578125" style="1"/>
    <col min="6680" max="6680" width="38.7109375" style="1" customWidth="1"/>
    <col min="6681" max="6681" width="64" style="1" customWidth="1"/>
    <col min="6682" max="6686" width="11.28515625" style="1" customWidth="1"/>
    <col min="6687" max="6913" width="11.42578125" style="1"/>
    <col min="6914" max="6914" width="35.5703125" style="1" customWidth="1"/>
    <col min="6915" max="6915" width="14.28515625" style="1" customWidth="1"/>
    <col min="6916" max="6916" width="18.5703125" style="1" customWidth="1"/>
    <col min="6917" max="6917" width="27.85546875" style="1" customWidth="1"/>
    <col min="6918" max="6918" width="22" style="1" customWidth="1"/>
    <col min="6919" max="6919" width="46.42578125" style="1" customWidth="1"/>
    <col min="6920" max="6924" width="4.85546875" style="1" customWidth="1"/>
    <col min="6925" max="6925" width="33" style="1" customWidth="1"/>
    <col min="6926" max="6926" width="21.140625" style="1" customWidth="1"/>
    <col min="6927" max="6927" width="12" style="1" customWidth="1"/>
    <col min="6928" max="6928" width="21.85546875" style="1" bestFit="1" customWidth="1"/>
    <col min="6929" max="6929" width="11.42578125" style="1"/>
    <col min="6930" max="6930" width="10" style="1" customWidth="1"/>
    <col min="6931" max="6933" width="11.42578125" style="1"/>
    <col min="6934" max="6934" width="11.28515625" style="1" customWidth="1"/>
    <col min="6935" max="6935" width="11.42578125" style="1"/>
    <col min="6936" max="6936" width="38.7109375" style="1" customWidth="1"/>
    <col min="6937" max="6937" width="64" style="1" customWidth="1"/>
    <col min="6938" max="6942" width="11.28515625" style="1" customWidth="1"/>
    <col min="6943" max="7169" width="11.42578125" style="1"/>
    <col min="7170" max="7170" width="35.5703125" style="1" customWidth="1"/>
    <col min="7171" max="7171" width="14.28515625" style="1" customWidth="1"/>
    <col min="7172" max="7172" width="18.5703125" style="1" customWidth="1"/>
    <col min="7173" max="7173" width="27.85546875" style="1" customWidth="1"/>
    <col min="7174" max="7174" width="22" style="1" customWidth="1"/>
    <col min="7175" max="7175" width="46.42578125" style="1" customWidth="1"/>
    <col min="7176" max="7180" width="4.85546875" style="1" customWidth="1"/>
    <col min="7181" max="7181" width="33" style="1" customWidth="1"/>
    <col min="7182" max="7182" width="21.140625" style="1" customWidth="1"/>
    <col min="7183" max="7183" width="12" style="1" customWidth="1"/>
    <col min="7184" max="7184" width="21.85546875" style="1" bestFit="1" customWidth="1"/>
    <col min="7185" max="7185" width="11.42578125" style="1"/>
    <col min="7186" max="7186" width="10" style="1" customWidth="1"/>
    <col min="7187" max="7189" width="11.42578125" style="1"/>
    <col min="7190" max="7190" width="11.28515625" style="1" customWidth="1"/>
    <col min="7191" max="7191" width="11.42578125" style="1"/>
    <col min="7192" max="7192" width="38.7109375" style="1" customWidth="1"/>
    <col min="7193" max="7193" width="64" style="1" customWidth="1"/>
    <col min="7194" max="7198" width="11.28515625" style="1" customWidth="1"/>
    <col min="7199" max="7425" width="11.42578125" style="1"/>
    <col min="7426" max="7426" width="35.5703125" style="1" customWidth="1"/>
    <col min="7427" max="7427" width="14.28515625" style="1" customWidth="1"/>
    <col min="7428" max="7428" width="18.5703125" style="1" customWidth="1"/>
    <col min="7429" max="7429" width="27.85546875" style="1" customWidth="1"/>
    <col min="7430" max="7430" width="22" style="1" customWidth="1"/>
    <col min="7431" max="7431" width="46.42578125" style="1" customWidth="1"/>
    <col min="7432" max="7436" width="4.85546875" style="1" customWidth="1"/>
    <col min="7437" max="7437" width="33" style="1" customWidth="1"/>
    <col min="7438" max="7438" width="21.140625" style="1" customWidth="1"/>
    <col min="7439" max="7439" width="12" style="1" customWidth="1"/>
    <col min="7440" max="7440" width="21.85546875" style="1" bestFit="1" customWidth="1"/>
    <col min="7441" max="7441" width="11.42578125" style="1"/>
    <col min="7442" max="7442" width="10" style="1" customWidth="1"/>
    <col min="7443" max="7445" width="11.42578125" style="1"/>
    <col min="7446" max="7446" width="11.28515625" style="1" customWidth="1"/>
    <col min="7447" max="7447" width="11.42578125" style="1"/>
    <col min="7448" max="7448" width="38.7109375" style="1" customWidth="1"/>
    <col min="7449" max="7449" width="64" style="1" customWidth="1"/>
    <col min="7450" max="7454" width="11.28515625" style="1" customWidth="1"/>
    <col min="7455" max="7681" width="11.42578125" style="1"/>
    <col min="7682" max="7682" width="35.5703125" style="1" customWidth="1"/>
    <col min="7683" max="7683" width="14.28515625" style="1" customWidth="1"/>
    <col min="7684" max="7684" width="18.5703125" style="1" customWidth="1"/>
    <col min="7685" max="7685" width="27.85546875" style="1" customWidth="1"/>
    <col min="7686" max="7686" width="22" style="1" customWidth="1"/>
    <col min="7687" max="7687" width="46.42578125" style="1" customWidth="1"/>
    <col min="7688" max="7692" width="4.85546875" style="1" customWidth="1"/>
    <col min="7693" max="7693" width="33" style="1" customWidth="1"/>
    <col min="7694" max="7694" width="21.140625" style="1" customWidth="1"/>
    <col min="7695" max="7695" width="12" style="1" customWidth="1"/>
    <col min="7696" max="7696" width="21.85546875" style="1" bestFit="1" customWidth="1"/>
    <col min="7697" max="7697" width="11.42578125" style="1"/>
    <col min="7698" max="7698" width="10" style="1" customWidth="1"/>
    <col min="7699" max="7701" width="11.42578125" style="1"/>
    <col min="7702" max="7702" width="11.28515625" style="1" customWidth="1"/>
    <col min="7703" max="7703" width="11.42578125" style="1"/>
    <col min="7704" max="7704" width="38.7109375" style="1" customWidth="1"/>
    <col min="7705" max="7705" width="64" style="1" customWidth="1"/>
    <col min="7706" max="7710" width="11.28515625" style="1" customWidth="1"/>
    <col min="7711" max="7937" width="11.42578125" style="1"/>
    <col min="7938" max="7938" width="35.5703125" style="1" customWidth="1"/>
    <col min="7939" max="7939" width="14.28515625" style="1" customWidth="1"/>
    <col min="7940" max="7940" width="18.5703125" style="1" customWidth="1"/>
    <col min="7941" max="7941" width="27.85546875" style="1" customWidth="1"/>
    <col min="7942" max="7942" width="22" style="1" customWidth="1"/>
    <col min="7943" max="7943" width="46.42578125" style="1" customWidth="1"/>
    <col min="7944" max="7948" width="4.85546875" style="1" customWidth="1"/>
    <col min="7949" max="7949" width="33" style="1" customWidth="1"/>
    <col min="7950" max="7950" width="21.140625" style="1" customWidth="1"/>
    <col min="7951" max="7951" width="12" style="1" customWidth="1"/>
    <col min="7952" max="7952" width="21.85546875" style="1" bestFit="1" customWidth="1"/>
    <col min="7953" max="7953" width="11.42578125" style="1"/>
    <col min="7954" max="7954" width="10" style="1" customWidth="1"/>
    <col min="7955" max="7957" width="11.42578125" style="1"/>
    <col min="7958" max="7958" width="11.28515625" style="1" customWidth="1"/>
    <col min="7959" max="7959" width="11.42578125" style="1"/>
    <col min="7960" max="7960" width="38.7109375" style="1" customWidth="1"/>
    <col min="7961" max="7961" width="64" style="1" customWidth="1"/>
    <col min="7962" max="7966" width="11.28515625" style="1" customWidth="1"/>
    <col min="7967" max="8193" width="11.42578125" style="1"/>
    <col min="8194" max="8194" width="35.5703125" style="1" customWidth="1"/>
    <col min="8195" max="8195" width="14.28515625" style="1" customWidth="1"/>
    <col min="8196" max="8196" width="18.5703125" style="1" customWidth="1"/>
    <col min="8197" max="8197" width="27.85546875" style="1" customWidth="1"/>
    <col min="8198" max="8198" width="22" style="1" customWidth="1"/>
    <col min="8199" max="8199" width="46.42578125" style="1" customWidth="1"/>
    <col min="8200" max="8204" width="4.85546875" style="1" customWidth="1"/>
    <col min="8205" max="8205" width="33" style="1" customWidth="1"/>
    <col min="8206" max="8206" width="21.140625" style="1" customWidth="1"/>
    <col min="8207" max="8207" width="12" style="1" customWidth="1"/>
    <col min="8208" max="8208" width="21.85546875" style="1" bestFit="1" customWidth="1"/>
    <col min="8209" max="8209" width="11.42578125" style="1"/>
    <col min="8210" max="8210" width="10" style="1" customWidth="1"/>
    <col min="8211" max="8213" width="11.42578125" style="1"/>
    <col min="8214" max="8214" width="11.28515625" style="1" customWidth="1"/>
    <col min="8215" max="8215" width="11.42578125" style="1"/>
    <col min="8216" max="8216" width="38.7109375" style="1" customWidth="1"/>
    <col min="8217" max="8217" width="64" style="1" customWidth="1"/>
    <col min="8218" max="8222" width="11.28515625" style="1" customWidth="1"/>
    <col min="8223" max="8449" width="11.42578125" style="1"/>
    <col min="8450" max="8450" width="35.5703125" style="1" customWidth="1"/>
    <col min="8451" max="8451" width="14.28515625" style="1" customWidth="1"/>
    <col min="8452" max="8452" width="18.5703125" style="1" customWidth="1"/>
    <col min="8453" max="8453" width="27.85546875" style="1" customWidth="1"/>
    <col min="8454" max="8454" width="22" style="1" customWidth="1"/>
    <col min="8455" max="8455" width="46.42578125" style="1" customWidth="1"/>
    <col min="8456" max="8460" width="4.85546875" style="1" customWidth="1"/>
    <col min="8461" max="8461" width="33" style="1" customWidth="1"/>
    <col min="8462" max="8462" width="21.140625" style="1" customWidth="1"/>
    <col min="8463" max="8463" width="12" style="1" customWidth="1"/>
    <col min="8464" max="8464" width="21.85546875" style="1" bestFit="1" customWidth="1"/>
    <col min="8465" max="8465" width="11.42578125" style="1"/>
    <col min="8466" max="8466" width="10" style="1" customWidth="1"/>
    <col min="8467" max="8469" width="11.42578125" style="1"/>
    <col min="8470" max="8470" width="11.28515625" style="1" customWidth="1"/>
    <col min="8471" max="8471" width="11.42578125" style="1"/>
    <col min="8472" max="8472" width="38.7109375" style="1" customWidth="1"/>
    <col min="8473" max="8473" width="64" style="1" customWidth="1"/>
    <col min="8474" max="8478" width="11.28515625" style="1" customWidth="1"/>
    <col min="8479" max="8705" width="11.42578125" style="1"/>
    <col min="8706" max="8706" width="35.5703125" style="1" customWidth="1"/>
    <col min="8707" max="8707" width="14.28515625" style="1" customWidth="1"/>
    <col min="8708" max="8708" width="18.5703125" style="1" customWidth="1"/>
    <col min="8709" max="8709" width="27.85546875" style="1" customWidth="1"/>
    <col min="8710" max="8710" width="22" style="1" customWidth="1"/>
    <col min="8711" max="8711" width="46.42578125" style="1" customWidth="1"/>
    <col min="8712" max="8716" width="4.85546875" style="1" customWidth="1"/>
    <col min="8717" max="8717" width="33" style="1" customWidth="1"/>
    <col min="8718" max="8718" width="21.140625" style="1" customWidth="1"/>
    <col min="8719" max="8719" width="12" style="1" customWidth="1"/>
    <col min="8720" max="8720" width="21.85546875" style="1" bestFit="1" customWidth="1"/>
    <col min="8721" max="8721" width="11.42578125" style="1"/>
    <col min="8722" max="8722" width="10" style="1" customWidth="1"/>
    <col min="8723" max="8725" width="11.42578125" style="1"/>
    <col min="8726" max="8726" width="11.28515625" style="1" customWidth="1"/>
    <col min="8727" max="8727" width="11.42578125" style="1"/>
    <col min="8728" max="8728" width="38.7109375" style="1" customWidth="1"/>
    <col min="8729" max="8729" width="64" style="1" customWidth="1"/>
    <col min="8730" max="8734" width="11.28515625" style="1" customWidth="1"/>
    <col min="8735" max="8961" width="11.42578125" style="1"/>
    <col min="8962" max="8962" width="35.5703125" style="1" customWidth="1"/>
    <col min="8963" max="8963" width="14.28515625" style="1" customWidth="1"/>
    <col min="8964" max="8964" width="18.5703125" style="1" customWidth="1"/>
    <col min="8965" max="8965" width="27.85546875" style="1" customWidth="1"/>
    <col min="8966" max="8966" width="22" style="1" customWidth="1"/>
    <col min="8967" max="8967" width="46.42578125" style="1" customWidth="1"/>
    <col min="8968" max="8972" width="4.85546875" style="1" customWidth="1"/>
    <col min="8973" max="8973" width="33" style="1" customWidth="1"/>
    <col min="8974" max="8974" width="21.140625" style="1" customWidth="1"/>
    <col min="8975" max="8975" width="12" style="1" customWidth="1"/>
    <col min="8976" max="8976" width="21.85546875" style="1" bestFit="1" customWidth="1"/>
    <col min="8977" max="8977" width="11.42578125" style="1"/>
    <col min="8978" max="8978" width="10" style="1" customWidth="1"/>
    <col min="8979" max="8981" width="11.42578125" style="1"/>
    <col min="8982" max="8982" width="11.28515625" style="1" customWidth="1"/>
    <col min="8983" max="8983" width="11.42578125" style="1"/>
    <col min="8984" max="8984" width="38.7109375" style="1" customWidth="1"/>
    <col min="8985" max="8985" width="64" style="1" customWidth="1"/>
    <col min="8986" max="8990" width="11.28515625" style="1" customWidth="1"/>
    <col min="8991" max="9217" width="11.42578125" style="1"/>
    <col min="9218" max="9218" width="35.5703125" style="1" customWidth="1"/>
    <col min="9219" max="9219" width="14.28515625" style="1" customWidth="1"/>
    <col min="9220" max="9220" width="18.5703125" style="1" customWidth="1"/>
    <col min="9221" max="9221" width="27.85546875" style="1" customWidth="1"/>
    <col min="9222" max="9222" width="22" style="1" customWidth="1"/>
    <col min="9223" max="9223" width="46.42578125" style="1" customWidth="1"/>
    <col min="9224" max="9228" width="4.85546875" style="1" customWidth="1"/>
    <col min="9229" max="9229" width="33" style="1" customWidth="1"/>
    <col min="9230" max="9230" width="21.140625" style="1" customWidth="1"/>
    <col min="9231" max="9231" width="12" style="1" customWidth="1"/>
    <col min="9232" max="9232" width="21.85546875" style="1" bestFit="1" customWidth="1"/>
    <col min="9233" max="9233" width="11.42578125" style="1"/>
    <col min="9234" max="9234" width="10" style="1" customWidth="1"/>
    <col min="9235" max="9237" width="11.42578125" style="1"/>
    <col min="9238" max="9238" width="11.28515625" style="1" customWidth="1"/>
    <col min="9239" max="9239" width="11.42578125" style="1"/>
    <col min="9240" max="9240" width="38.7109375" style="1" customWidth="1"/>
    <col min="9241" max="9241" width="64" style="1" customWidth="1"/>
    <col min="9242" max="9246" width="11.28515625" style="1" customWidth="1"/>
    <col min="9247" max="9473" width="11.42578125" style="1"/>
    <col min="9474" max="9474" width="35.5703125" style="1" customWidth="1"/>
    <col min="9475" max="9475" width="14.28515625" style="1" customWidth="1"/>
    <col min="9476" max="9476" width="18.5703125" style="1" customWidth="1"/>
    <col min="9477" max="9477" width="27.85546875" style="1" customWidth="1"/>
    <col min="9478" max="9478" width="22" style="1" customWidth="1"/>
    <col min="9479" max="9479" width="46.42578125" style="1" customWidth="1"/>
    <col min="9480" max="9484" width="4.85546875" style="1" customWidth="1"/>
    <col min="9485" max="9485" width="33" style="1" customWidth="1"/>
    <col min="9486" max="9486" width="21.140625" style="1" customWidth="1"/>
    <col min="9487" max="9487" width="12" style="1" customWidth="1"/>
    <col min="9488" max="9488" width="21.85546875" style="1" bestFit="1" customWidth="1"/>
    <col min="9489" max="9489" width="11.42578125" style="1"/>
    <col min="9490" max="9490" width="10" style="1" customWidth="1"/>
    <col min="9491" max="9493" width="11.42578125" style="1"/>
    <col min="9494" max="9494" width="11.28515625" style="1" customWidth="1"/>
    <col min="9495" max="9495" width="11.42578125" style="1"/>
    <col min="9496" max="9496" width="38.7109375" style="1" customWidth="1"/>
    <col min="9497" max="9497" width="64" style="1" customWidth="1"/>
    <col min="9498" max="9502" width="11.28515625" style="1" customWidth="1"/>
    <col min="9503" max="9729" width="11.42578125" style="1"/>
    <col min="9730" max="9730" width="35.5703125" style="1" customWidth="1"/>
    <col min="9731" max="9731" width="14.28515625" style="1" customWidth="1"/>
    <col min="9732" max="9732" width="18.5703125" style="1" customWidth="1"/>
    <col min="9733" max="9733" width="27.85546875" style="1" customWidth="1"/>
    <col min="9734" max="9734" width="22" style="1" customWidth="1"/>
    <col min="9735" max="9735" width="46.42578125" style="1" customWidth="1"/>
    <col min="9736" max="9740" width="4.85546875" style="1" customWidth="1"/>
    <col min="9741" max="9741" width="33" style="1" customWidth="1"/>
    <col min="9742" max="9742" width="21.140625" style="1" customWidth="1"/>
    <col min="9743" max="9743" width="12" style="1" customWidth="1"/>
    <col min="9744" max="9744" width="21.85546875" style="1" bestFit="1" customWidth="1"/>
    <col min="9745" max="9745" width="11.42578125" style="1"/>
    <col min="9746" max="9746" width="10" style="1" customWidth="1"/>
    <col min="9747" max="9749" width="11.42578125" style="1"/>
    <col min="9750" max="9750" width="11.28515625" style="1" customWidth="1"/>
    <col min="9751" max="9751" width="11.42578125" style="1"/>
    <col min="9752" max="9752" width="38.7109375" style="1" customWidth="1"/>
    <col min="9753" max="9753" width="64" style="1" customWidth="1"/>
    <col min="9754" max="9758" width="11.28515625" style="1" customWidth="1"/>
    <col min="9759" max="9985" width="11.42578125" style="1"/>
    <col min="9986" max="9986" width="35.5703125" style="1" customWidth="1"/>
    <col min="9987" max="9987" width="14.28515625" style="1" customWidth="1"/>
    <col min="9988" max="9988" width="18.5703125" style="1" customWidth="1"/>
    <col min="9989" max="9989" width="27.85546875" style="1" customWidth="1"/>
    <col min="9990" max="9990" width="22" style="1" customWidth="1"/>
    <col min="9991" max="9991" width="46.42578125" style="1" customWidth="1"/>
    <col min="9992" max="9996" width="4.85546875" style="1" customWidth="1"/>
    <col min="9997" max="9997" width="33" style="1" customWidth="1"/>
    <col min="9998" max="9998" width="21.140625" style="1" customWidth="1"/>
    <col min="9999" max="9999" width="12" style="1" customWidth="1"/>
    <col min="10000" max="10000" width="21.85546875" style="1" bestFit="1" customWidth="1"/>
    <col min="10001" max="10001" width="11.42578125" style="1"/>
    <col min="10002" max="10002" width="10" style="1" customWidth="1"/>
    <col min="10003" max="10005" width="11.42578125" style="1"/>
    <col min="10006" max="10006" width="11.28515625" style="1" customWidth="1"/>
    <col min="10007" max="10007" width="11.42578125" style="1"/>
    <col min="10008" max="10008" width="38.7109375" style="1" customWidth="1"/>
    <col min="10009" max="10009" width="64" style="1" customWidth="1"/>
    <col min="10010" max="10014" width="11.28515625" style="1" customWidth="1"/>
    <col min="10015" max="10241" width="11.42578125" style="1"/>
    <col min="10242" max="10242" width="35.5703125" style="1" customWidth="1"/>
    <col min="10243" max="10243" width="14.28515625" style="1" customWidth="1"/>
    <col min="10244" max="10244" width="18.5703125" style="1" customWidth="1"/>
    <col min="10245" max="10245" width="27.85546875" style="1" customWidth="1"/>
    <col min="10246" max="10246" width="22" style="1" customWidth="1"/>
    <col min="10247" max="10247" width="46.42578125" style="1" customWidth="1"/>
    <col min="10248" max="10252" width="4.85546875" style="1" customWidth="1"/>
    <col min="10253" max="10253" width="33" style="1" customWidth="1"/>
    <col min="10254" max="10254" width="21.140625" style="1" customWidth="1"/>
    <col min="10255" max="10255" width="12" style="1" customWidth="1"/>
    <col min="10256" max="10256" width="21.85546875" style="1" bestFit="1" customWidth="1"/>
    <col min="10257" max="10257" width="11.42578125" style="1"/>
    <col min="10258" max="10258" width="10" style="1" customWidth="1"/>
    <col min="10259" max="10261" width="11.42578125" style="1"/>
    <col min="10262" max="10262" width="11.28515625" style="1" customWidth="1"/>
    <col min="10263" max="10263" width="11.42578125" style="1"/>
    <col min="10264" max="10264" width="38.7109375" style="1" customWidth="1"/>
    <col min="10265" max="10265" width="64" style="1" customWidth="1"/>
    <col min="10266" max="10270" width="11.28515625" style="1" customWidth="1"/>
    <col min="10271" max="10497" width="11.42578125" style="1"/>
    <col min="10498" max="10498" width="35.5703125" style="1" customWidth="1"/>
    <col min="10499" max="10499" width="14.28515625" style="1" customWidth="1"/>
    <col min="10500" max="10500" width="18.5703125" style="1" customWidth="1"/>
    <col min="10501" max="10501" width="27.85546875" style="1" customWidth="1"/>
    <col min="10502" max="10502" width="22" style="1" customWidth="1"/>
    <col min="10503" max="10503" width="46.42578125" style="1" customWidth="1"/>
    <col min="10504" max="10508" width="4.85546875" style="1" customWidth="1"/>
    <col min="10509" max="10509" width="33" style="1" customWidth="1"/>
    <col min="10510" max="10510" width="21.140625" style="1" customWidth="1"/>
    <col min="10511" max="10511" width="12" style="1" customWidth="1"/>
    <col min="10512" max="10512" width="21.85546875" style="1" bestFit="1" customWidth="1"/>
    <col min="10513" max="10513" width="11.42578125" style="1"/>
    <col min="10514" max="10514" width="10" style="1" customWidth="1"/>
    <col min="10515" max="10517" width="11.42578125" style="1"/>
    <col min="10518" max="10518" width="11.28515625" style="1" customWidth="1"/>
    <col min="10519" max="10519" width="11.42578125" style="1"/>
    <col min="10520" max="10520" width="38.7109375" style="1" customWidth="1"/>
    <col min="10521" max="10521" width="64" style="1" customWidth="1"/>
    <col min="10522" max="10526" width="11.28515625" style="1" customWidth="1"/>
    <col min="10527" max="10753" width="11.42578125" style="1"/>
    <col min="10754" max="10754" width="35.5703125" style="1" customWidth="1"/>
    <col min="10755" max="10755" width="14.28515625" style="1" customWidth="1"/>
    <col min="10756" max="10756" width="18.5703125" style="1" customWidth="1"/>
    <col min="10757" max="10757" width="27.85546875" style="1" customWidth="1"/>
    <col min="10758" max="10758" width="22" style="1" customWidth="1"/>
    <col min="10759" max="10759" width="46.42578125" style="1" customWidth="1"/>
    <col min="10760" max="10764" width="4.85546875" style="1" customWidth="1"/>
    <col min="10765" max="10765" width="33" style="1" customWidth="1"/>
    <col min="10766" max="10766" width="21.140625" style="1" customWidth="1"/>
    <col min="10767" max="10767" width="12" style="1" customWidth="1"/>
    <col min="10768" max="10768" width="21.85546875" style="1" bestFit="1" customWidth="1"/>
    <col min="10769" max="10769" width="11.42578125" style="1"/>
    <col min="10770" max="10770" width="10" style="1" customWidth="1"/>
    <col min="10771" max="10773" width="11.42578125" style="1"/>
    <col min="10774" max="10774" width="11.28515625" style="1" customWidth="1"/>
    <col min="10775" max="10775" width="11.42578125" style="1"/>
    <col min="10776" max="10776" width="38.7109375" style="1" customWidth="1"/>
    <col min="10777" max="10777" width="64" style="1" customWidth="1"/>
    <col min="10778" max="10782" width="11.28515625" style="1" customWidth="1"/>
    <col min="10783" max="11009" width="11.42578125" style="1"/>
    <col min="11010" max="11010" width="35.5703125" style="1" customWidth="1"/>
    <col min="11011" max="11011" width="14.28515625" style="1" customWidth="1"/>
    <col min="11012" max="11012" width="18.5703125" style="1" customWidth="1"/>
    <col min="11013" max="11013" width="27.85546875" style="1" customWidth="1"/>
    <col min="11014" max="11014" width="22" style="1" customWidth="1"/>
    <col min="11015" max="11015" width="46.42578125" style="1" customWidth="1"/>
    <col min="11016" max="11020" width="4.85546875" style="1" customWidth="1"/>
    <col min="11021" max="11021" width="33" style="1" customWidth="1"/>
    <col min="11022" max="11022" width="21.140625" style="1" customWidth="1"/>
    <col min="11023" max="11023" width="12" style="1" customWidth="1"/>
    <col min="11024" max="11024" width="21.85546875" style="1" bestFit="1" customWidth="1"/>
    <col min="11025" max="11025" width="11.42578125" style="1"/>
    <col min="11026" max="11026" width="10" style="1" customWidth="1"/>
    <col min="11027" max="11029" width="11.42578125" style="1"/>
    <col min="11030" max="11030" width="11.28515625" style="1" customWidth="1"/>
    <col min="11031" max="11031" width="11.42578125" style="1"/>
    <col min="11032" max="11032" width="38.7109375" style="1" customWidth="1"/>
    <col min="11033" max="11033" width="64" style="1" customWidth="1"/>
    <col min="11034" max="11038" width="11.28515625" style="1" customWidth="1"/>
    <col min="11039" max="11265" width="11.42578125" style="1"/>
    <col min="11266" max="11266" width="35.5703125" style="1" customWidth="1"/>
    <col min="11267" max="11267" width="14.28515625" style="1" customWidth="1"/>
    <col min="11268" max="11268" width="18.5703125" style="1" customWidth="1"/>
    <col min="11269" max="11269" width="27.85546875" style="1" customWidth="1"/>
    <col min="11270" max="11270" width="22" style="1" customWidth="1"/>
    <col min="11271" max="11271" width="46.42578125" style="1" customWidth="1"/>
    <col min="11272" max="11276" width="4.85546875" style="1" customWidth="1"/>
    <col min="11277" max="11277" width="33" style="1" customWidth="1"/>
    <col min="11278" max="11278" width="21.140625" style="1" customWidth="1"/>
    <col min="11279" max="11279" width="12" style="1" customWidth="1"/>
    <col min="11280" max="11280" width="21.85546875" style="1" bestFit="1" customWidth="1"/>
    <col min="11281" max="11281" width="11.42578125" style="1"/>
    <col min="11282" max="11282" width="10" style="1" customWidth="1"/>
    <col min="11283" max="11285" width="11.42578125" style="1"/>
    <col min="11286" max="11286" width="11.28515625" style="1" customWidth="1"/>
    <col min="11287" max="11287" width="11.42578125" style="1"/>
    <col min="11288" max="11288" width="38.7109375" style="1" customWidth="1"/>
    <col min="11289" max="11289" width="64" style="1" customWidth="1"/>
    <col min="11290" max="11294" width="11.28515625" style="1" customWidth="1"/>
    <col min="11295" max="11521" width="11.42578125" style="1"/>
    <col min="11522" max="11522" width="35.5703125" style="1" customWidth="1"/>
    <col min="11523" max="11523" width="14.28515625" style="1" customWidth="1"/>
    <col min="11524" max="11524" width="18.5703125" style="1" customWidth="1"/>
    <col min="11525" max="11525" width="27.85546875" style="1" customWidth="1"/>
    <col min="11526" max="11526" width="22" style="1" customWidth="1"/>
    <col min="11527" max="11527" width="46.42578125" style="1" customWidth="1"/>
    <col min="11528" max="11532" width="4.85546875" style="1" customWidth="1"/>
    <col min="11533" max="11533" width="33" style="1" customWidth="1"/>
    <col min="11534" max="11534" width="21.140625" style="1" customWidth="1"/>
    <col min="11535" max="11535" width="12" style="1" customWidth="1"/>
    <col min="11536" max="11536" width="21.85546875" style="1" bestFit="1" customWidth="1"/>
    <col min="11537" max="11537" width="11.42578125" style="1"/>
    <col min="11538" max="11538" width="10" style="1" customWidth="1"/>
    <col min="11539" max="11541" width="11.42578125" style="1"/>
    <col min="11542" max="11542" width="11.28515625" style="1" customWidth="1"/>
    <col min="11543" max="11543" width="11.42578125" style="1"/>
    <col min="11544" max="11544" width="38.7109375" style="1" customWidth="1"/>
    <col min="11545" max="11545" width="64" style="1" customWidth="1"/>
    <col min="11546" max="11550" width="11.28515625" style="1" customWidth="1"/>
    <col min="11551" max="11777" width="11.42578125" style="1"/>
    <col min="11778" max="11778" width="35.5703125" style="1" customWidth="1"/>
    <col min="11779" max="11779" width="14.28515625" style="1" customWidth="1"/>
    <col min="11780" max="11780" width="18.5703125" style="1" customWidth="1"/>
    <col min="11781" max="11781" width="27.85546875" style="1" customWidth="1"/>
    <col min="11782" max="11782" width="22" style="1" customWidth="1"/>
    <col min="11783" max="11783" width="46.42578125" style="1" customWidth="1"/>
    <col min="11784" max="11788" width="4.85546875" style="1" customWidth="1"/>
    <col min="11789" max="11789" width="33" style="1" customWidth="1"/>
    <col min="11790" max="11790" width="21.140625" style="1" customWidth="1"/>
    <col min="11791" max="11791" width="12" style="1" customWidth="1"/>
    <col min="11792" max="11792" width="21.85546875" style="1" bestFit="1" customWidth="1"/>
    <col min="11793" max="11793" width="11.42578125" style="1"/>
    <col min="11794" max="11794" width="10" style="1" customWidth="1"/>
    <col min="11795" max="11797" width="11.42578125" style="1"/>
    <col min="11798" max="11798" width="11.28515625" style="1" customWidth="1"/>
    <col min="11799" max="11799" width="11.42578125" style="1"/>
    <col min="11800" max="11800" width="38.7109375" style="1" customWidth="1"/>
    <col min="11801" max="11801" width="64" style="1" customWidth="1"/>
    <col min="11802" max="11806" width="11.28515625" style="1" customWidth="1"/>
    <col min="11807" max="12033" width="11.42578125" style="1"/>
    <col min="12034" max="12034" width="35.5703125" style="1" customWidth="1"/>
    <col min="12035" max="12035" width="14.28515625" style="1" customWidth="1"/>
    <col min="12036" max="12036" width="18.5703125" style="1" customWidth="1"/>
    <col min="12037" max="12037" width="27.85546875" style="1" customWidth="1"/>
    <col min="12038" max="12038" width="22" style="1" customWidth="1"/>
    <col min="12039" max="12039" width="46.42578125" style="1" customWidth="1"/>
    <col min="12040" max="12044" width="4.85546875" style="1" customWidth="1"/>
    <col min="12045" max="12045" width="33" style="1" customWidth="1"/>
    <col min="12046" max="12046" width="21.140625" style="1" customWidth="1"/>
    <col min="12047" max="12047" width="12" style="1" customWidth="1"/>
    <col min="12048" max="12048" width="21.85546875" style="1" bestFit="1" customWidth="1"/>
    <col min="12049" max="12049" width="11.42578125" style="1"/>
    <col min="12050" max="12050" width="10" style="1" customWidth="1"/>
    <col min="12051" max="12053" width="11.42578125" style="1"/>
    <col min="12054" max="12054" width="11.28515625" style="1" customWidth="1"/>
    <col min="12055" max="12055" width="11.42578125" style="1"/>
    <col min="12056" max="12056" width="38.7109375" style="1" customWidth="1"/>
    <col min="12057" max="12057" width="64" style="1" customWidth="1"/>
    <col min="12058" max="12062" width="11.28515625" style="1" customWidth="1"/>
    <col min="12063" max="12289" width="11.42578125" style="1"/>
    <col min="12290" max="12290" width="35.5703125" style="1" customWidth="1"/>
    <col min="12291" max="12291" width="14.28515625" style="1" customWidth="1"/>
    <col min="12292" max="12292" width="18.5703125" style="1" customWidth="1"/>
    <col min="12293" max="12293" width="27.85546875" style="1" customWidth="1"/>
    <col min="12294" max="12294" width="22" style="1" customWidth="1"/>
    <col min="12295" max="12295" width="46.42578125" style="1" customWidth="1"/>
    <col min="12296" max="12300" width="4.85546875" style="1" customWidth="1"/>
    <col min="12301" max="12301" width="33" style="1" customWidth="1"/>
    <col min="12302" max="12302" width="21.140625" style="1" customWidth="1"/>
    <col min="12303" max="12303" width="12" style="1" customWidth="1"/>
    <col min="12304" max="12304" width="21.85546875" style="1" bestFit="1" customWidth="1"/>
    <col min="12305" max="12305" width="11.42578125" style="1"/>
    <col min="12306" max="12306" width="10" style="1" customWidth="1"/>
    <col min="12307" max="12309" width="11.42578125" style="1"/>
    <col min="12310" max="12310" width="11.28515625" style="1" customWidth="1"/>
    <col min="12311" max="12311" width="11.42578125" style="1"/>
    <col min="12312" max="12312" width="38.7109375" style="1" customWidth="1"/>
    <col min="12313" max="12313" width="64" style="1" customWidth="1"/>
    <col min="12314" max="12318" width="11.28515625" style="1" customWidth="1"/>
    <col min="12319" max="12545" width="11.42578125" style="1"/>
    <col min="12546" max="12546" width="35.5703125" style="1" customWidth="1"/>
    <col min="12547" max="12547" width="14.28515625" style="1" customWidth="1"/>
    <col min="12548" max="12548" width="18.5703125" style="1" customWidth="1"/>
    <col min="12549" max="12549" width="27.85546875" style="1" customWidth="1"/>
    <col min="12550" max="12550" width="22" style="1" customWidth="1"/>
    <col min="12551" max="12551" width="46.42578125" style="1" customWidth="1"/>
    <col min="12552" max="12556" width="4.85546875" style="1" customWidth="1"/>
    <col min="12557" max="12557" width="33" style="1" customWidth="1"/>
    <col min="12558" max="12558" width="21.140625" style="1" customWidth="1"/>
    <col min="12559" max="12559" width="12" style="1" customWidth="1"/>
    <col min="12560" max="12560" width="21.85546875" style="1" bestFit="1" customWidth="1"/>
    <col min="12561" max="12561" width="11.42578125" style="1"/>
    <col min="12562" max="12562" width="10" style="1" customWidth="1"/>
    <col min="12563" max="12565" width="11.42578125" style="1"/>
    <col min="12566" max="12566" width="11.28515625" style="1" customWidth="1"/>
    <col min="12567" max="12567" width="11.42578125" style="1"/>
    <col min="12568" max="12568" width="38.7109375" style="1" customWidth="1"/>
    <col min="12569" max="12569" width="64" style="1" customWidth="1"/>
    <col min="12570" max="12574" width="11.28515625" style="1" customWidth="1"/>
    <col min="12575" max="12801" width="11.42578125" style="1"/>
    <col min="12802" max="12802" width="35.5703125" style="1" customWidth="1"/>
    <col min="12803" max="12803" width="14.28515625" style="1" customWidth="1"/>
    <col min="12804" max="12804" width="18.5703125" style="1" customWidth="1"/>
    <col min="12805" max="12805" width="27.85546875" style="1" customWidth="1"/>
    <col min="12806" max="12806" width="22" style="1" customWidth="1"/>
    <col min="12807" max="12807" width="46.42578125" style="1" customWidth="1"/>
    <col min="12808" max="12812" width="4.85546875" style="1" customWidth="1"/>
    <col min="12813" max="12813" width="33" style="1" customWidth="1"/>
    <col min="12814" max="12814" width="21.140625" style="1" customWidth="1"/>
    <col min="12815" max="12815" width="12" style="1" customWidth="1"/>
    <col min="12816" max="12816" width="21.85546875" style="1" bestFit="1" customWidth="1"/>
    <col min="12817" max="12817" width="11.42578125" style="1"/>
    <col min="12818" max="12818" width="10" style="1" customWidth="1"/>
    <col min="12819" max="12821" width="11.42578125" style="1"/>
    <col min="12822" max="12822" width="11.28515625" style="1" customWidth="1"/>
    <col min="12823" max="12823" width="11.42578125" style="1"/>
    <col min="12824" max="12824" width="38.7109375" style="1" customWidth="1"/>
    <col min="12825" max="12825" width="64" style="1" customWidth="1"/>
    <col min="12826" max="12830" width="11.28515625" style="1" customWidth="1"/>
    <col min="12831" max="13057" width="11.42578125" style="1"/>
    <col min="13058" max="13058" width="35.5703125" style="1" customWidth="1"/>
    <col min="13059" max="13059" width="14.28515625" style="1" customWidth="1"/>
    <col min="13060" max="13060" width="18.5703125" style="1" customWidth="1"/>
    <col min="13061" max="13061" width="27.85546875" style="1" customWidth="1"/>
    <col min="13062" max="13062" width="22" style="1" customWidth="1"/>
    <col min="13063" max="13063" width="46.42578125" style="1" customWidth="1"/>
    <col min="13064" max="13068" width="4.85546875" style="1" customWidth="1"/>
    <col min="13069" max="13069" width="33" style="1" customWidth="1"/>
    <col min="13070" max="13070" width="21.140625" style="1" customWidth="1"/>
    <col min="13071" max="13071" width="12" style="1" customWidth="1"/>
    <col min="13072" max="13072" width="21.85546875" style="1" bestFit="1" customWidth="1"/>
    <col min="13073" max="13073" width="11.42578125" style="1"/>
    <col min="13074" max="13074" width="10" style="1" customWidth="1"/>
    <col min="13075" max="13077" width="11.42578125" style="1"/>
    <col min="13078" max="13078" width="11.28515625" style="1" customWidth="1"/>
    <col min="13079" max="13079" width="11.42578125" style="1"/>
    <col min="13080" max="13080" width="38.7109375" style="1" customWidth="1"/>
    <col min="13081" max="13081" width="64" style="1" customWidth="1"/>
    <col min="13082" max="13086" width="11.28515625" style="1" customWidth="1"/>
    <col min="13087" max="13313" width="11.42578125" style="1"/>
    <col min="13314" max="13314" width="35.5703125" style="1" customWidth="1"/>
    <col min="13315" max="13315" width="14.28515625" style="1" customWidth="1"/>
    <col min="13316" max="13316" width="18.5703125" style="1" customWidth="1"/>
    <col min="13317" max="13317" width="27.85546875" style="1" customWidth="1"/>
    <col min="13318" max="13318" width="22" style="1" customWidth="1"/>
    <col min="13319" max="13319" width="46.42578125" style="1" customWidth="1"/>
    <col min="13320" max="13324" width="4.85546875" style="1" customWidth="1"/>
    <col min="13325" max="13325" width="33" style="1" customWidth="1"/>
    <col min="13326" max="13326" width="21.140625" style="1" customWidth="1"/>
    <col min="13327" max="13327" width="12" style="1" customWidth="1"/>
    <col min="13328" max="13328" width="21.85546875" style="1" bestFit="1" customWidth="1"/>
    <col min="13329" max="13329" width="11.42578125" style="1"/>
    <col min="13330" max="13330" width="10" style="1" customWidth="1"/>
    <col min="13331" max="13333" width="11.42578125" style="1"/>
    <col min="13334" max="13334" width="11.28515625" style="1" customWidth="1"/>
    <col min="13335" max="13335" width="11.42578125" style="1"/>
    <col min="13336" max="13336" width="38.7109375" style="1" customWidth="1"/>
    <col min="13337" max="13337" width="64" style="1" customWidth="1"/>
    <col min="13338" max="13342" width="11.28515625" style="1" customWidth="1"/>
    <col min="13343" max="13569" width="11.42578125" style="1"/>
    <col min="13570" max="13570" width="35.5703125" style="1" customWidth="1"/>
    <col min="13571" max="13571" width="14.28515625" style="1" customWidth="1"/>
    <col min="13572" max="13572" width="18.5703125" style="1" customWidth="1"/>
    <col min="13573" max="13573" width="27.85546875" style="1" customWidth="1"/>
    <col min="13574" max="13574" width="22" style="1" customWidth="1"/>
    <col min="13575" max="13575" width="46.42578125" style="1" customWidth="1"/>
    <col min="13576" max="13580" width="4.85546875" style="1" customWidth="1"/>
    <col min="13581" max="13581" width="33" style="1" customWidth="1"/>
    <col min="13582" max="13582" width="21.140625" style="1" customWidth="1"/>
    <col min="13583" max="13583" width="12" style="1" customWidth="1"/>
    <col min="13584" max="13584" width="21.85546875" style="1" bestFit="1" customWidth="1"/>
    <col min="13585" max="13585" width="11.42578125" style="1"/>
    <col min="13586" max="13586" width="10" style="1" customWidth="1"/>
    <col min="13587" max="13589" width="11.42578125" style="1"/>
    <col min="13590" max="13590" width="11.28515625" style="1" customWidth="1"/>
    <col min="13591" max="13591" width="11.42578125" style="1"/>
    <col min="13592" max="13592" width="38.7109375" style="1" customWidth="1"/>
    <col min="13593" max="13593" width="64" style="1" customWidth="1"/>
    <col min="13594" max="13598" width="11.28515625" style="1" customWidth="1"/>
    <col min="13599" max="13825" width="11.42578125" style="1"/>
    <col min="13826" max="13826" width="35.5703125" style="1" customWidth="1"/>
    <col min="13827" max="13827" width="14.28515625" style="1" customWidth="1"/>
    <col min="13828" max="13828" width="18.5703125" style="1" customWidth="1"/>
    <col min="13829" max="13829" width="27.85546875" style="1" customWidth="1"/>
    <col min="13830" max="13830" width="22" style="1" customWidth="1"/>
    <col min="13831" max="13831" width="46.42578125" style="1" customWidth="1"/>
    <col min="13832" max="13836" width="4.85546875" style="1" customWidth="1"/>
    <col min="13837" max="13837" width="33" style="1" customWidth="1"/>
    <col min="13838" max="13838" width="21.140625" style="1" customWidth="1"/>
    <col min="13839" max="13839" width="12" style="1" customWidth="1"/>
    <col min="13840" max="13840" width="21.85546875" style="1" bestFit="1" customWidth="1"/>
    <col min="13841" max="13841" width="11.42578125" style="1"/>
    <col min="13842" max="13842" width="10" style="1" customWidth="1"/>
    <col min="13843" max="13845" width="11.42578125" style="1"/>
    <col min="13846" max="13846" width="11.28515625" style="1" customWidth="1"/>
    <col min="13847" max="13847" width="11.42578125" style="1"/>
    <col min="13848" max="13848" width="38.7109375" style="1" customWidth="1"/>
    <col min="13849" max="13849" width="64" style="1" customWidth="1"/>
    <col min="13850" max="13854" width="11.28515625" style="1" customWidth="1"/>
    <col min="13855" max="14081" width="11.42578125" style="1"/>
    <col min="14082" max="14082" width="35.5703125" style="1" customWidth="1"/>
    <col min="14083" max="14083" width="14.28515625" style="1" customWidth="1"/>
    <col min="14084" max="14084" width="18.5703125" style="1" customWidth="1"/>
    <col min="14085" max="14085" width="27.85546875" style="1" customWidth="1"/>
    <col min="14086" max="14086" width="22" style="1" customWidth="1"/>
    <col min="14087" max="14087" width="46.42578125" style="1" customWidth="1"/>
    <col min="14088" max="14092" width="4.85546875" style="1" customWidth="1"/>
    <col min="14093" max="14093" width="33" style="1" customWidth="1"/>
    <col min="14094" max="14094" width="21.140625" style="1" customWidth="1"/>
    <col min="14095" max="14095" width="12" style="1" customWidth="1"/>
    <col min="14096" max="14096" width="21.85546875" style="1" bestFit="1" customWidth="1"/>
    <col min="14097" max="14097" width="11.42578125" style="1"/>
    <col min="14098" max="14098" width="10" style="1" customWidth="1"/>
    <col min="14099" max="14101" width="11.42578125" style="1"/>
    <col min="14102" max="14102" width="11.28515625" style="1" customWidth="1"/>
    <col min="14103" max="14103" width="11.42578125" style="1"/>
    <col min="14104" max="14104" width="38.7109375" style="1" customWidth="1"/>
    <col min="14105" max="14105" width="64" style="1" customWidth="1"/>
    <col min="14106" max="14110" width="11.28515625" style="1" customWidth="1"/>
    <col min="14111" max="14337" width="11.42578125" style="1"/>
    <col min="14338" max="14338" width="35.5703125" style="1" customWidth="1"/>
    <col min="14339" max="14339" width="14.28515625" style="1" customWidth="1"/>
    <col min="14340" max="14340" width="18.5703125" style="1" customWidth="1"/>
    <col min="14341" max="14341" width="27.85546875" style="1" customWidth="1"/>
    <col min="14342" max="14342" width="22" style="1" customWidth="1"/>
    <col min="14343" max="14343" width="46.42578125" style="1" customWidth="1"/>
    <col min="14344" max="14348" width="4.85546875" style="1" customWidth="1"/>
    <col min="14349" max="14349" width="33" style="1" customWidth="1"/>
    <col min="14350" max="14350" width="21.140625" style="1" customWidth="1"/>
    <col min="14351" max="14351" width="12" style="1" customWidth="1"/>
    <col min="14352" max="14352" width="21.85546875" style="1" bestFit="1" customWidth="1"/>
    <col min="14353" max="14353" width="11.42578125" style="1"/>
    <col min="14354" max="14354" width="10" style="1" customWidth="1"/>
    <col min="14355" max="14357" width="11.42578125" style="1"/>
    <col min="14358" max="14358" width="11.28515625" style="1" customWidth="1"/>
    <col min="14359" max="14359" width="11.42578125" style="1"/>
    <col min="14360" max="14360" width="38.7109375" style="1" customWidth="1"/>
    <col min="14361" max="14361" width="64" style="1" customWidth="1"/>
    <col min="14362" max="14366" width="11.28515625" style="1" customWidth="1"/>
    <col min="14367" max="14593" width="11.42578125" style="1"/>
    <col min="14594" max="14594" width="35.5703125" style="1" customWidth="1"/>
    <col min="14595" max="14595" width="14.28515625" style="1" customWidth="1"/>
    <col min="14596" max="14596" width="18.5703125" style="1" customWidth="1"/>
    <col min="14597" max="14597" width="27.85546875" style="1" customWidth="1"/>
    <col min="14598" max="14598" width="22" style="1" customWidth="1"/>
    <col min="14599" max="14599" width="46.42578125" style="1" customWidth="1"/>
    <col min="14600" max="14604" width="4.85546875" style="1" customWidth="1"/>
    <col min="14605" max="14605" width="33" style="1" customWidth="1"/>
    <col min="14606" max="14606" width="21.140625" style="1" customWidth="1"/>
    <col min="14607" max="14607" width="12" style="1" customWidth="1"/>
    <col min="14608" max="14608" width="21.85546875" style="1" bestFit="1" customWidth="1"/>
    <col min="14609" max="14609" width="11.42578125" style="1"/>
    <col min="14610" max="14610" width="10" style="1" customWidth="1"/>
    <col min="14611" max="14613" width="11.42578125" style="1"/>
    <col min="14614" max="14614" width="11.28515625" style="1" customWidth="1"/>
    <col min="14615" max="14615" width="11.42578125" style="1"/>
    <col min="14616" max="14616" width="38.7109375" style="1" customWidth="1"/>
    <col min="14617" max="14617" width="64" style="1" customWidth="1"/>
    <col min="14618" max="14622" width="11.28515625" style="1" customWidth="1"/>
    <col min="14623" max="14849" width="11.42578125" style="1"/>
    <col min="14850" max="14850" width="35.5703125" style="1" customWidth="1"/>
    <col min="14851" max="14851" width="14.28515625" style="1" customWidth="1"/>
    <col min="14852" max="14852" width="18.5703125" style="1" customWidth="1"/>
    <col min="14853" max="14853" width="27.85546875" style="1" customWidth="1"/>
    <col min="14854" max="14854" width="22" style="1" customWidth="1"/>
    <col min="14855" max="14855" width="46.42578125" style="1" customWidth="1"/>
    <col min="14856" max="14860" width="4.85546875" style="1" customWidth="1"/>
    <col min="14861" max="14861" width="33" style="1" customWidth="1"/>
    <col min="14862" max="14862" width="21.140625" style="1" customWidth="1"/>
    <col min="14863" max="14863" width="12" style="1" customWidth="1"/>
    <col min="14864" max="14864" width="21.85546875" style="1" bestFit="1" customWidth="1"/>
    <col min="14865" max="14865" width="11.42578125" style="1"/>
    <col min="14866" max="14866" width="10" style="1" customWidth="1"/>
    <col min="14867" max="14869" width="11.42578125" style="1"/>
    <col min="14870" max="14870" width="11.28515625" style="1" customWidth="1"/>
    <col min="14871" max="14871" width="11.42578125" style="1"/>
    <col min="14872" max="14872" width="38.7109375" style="1" customWidth="1"/>
    <col min="14873" max="14873" width="64" style="1" customWidth="1"/>
    <col min="14874" max="14878" width="11.28515625" style="1" customWidth="1"/>
    <col min="14879" max="15105" width="11.42578125" style="1"/>
    <col min="15106" max="15106" width="35.5703125" style="1" customWidth="1"/>
    <col min="15107" max="15107" width="14.28515625" style="1" customWidth="1"/>
    <col min="15108" max="15108" width="18.5703125" style="1" customWidth="1"/>
    <col min="15109" max="15109" width="27.85546875" style="1" customWidth="1"/>
    <col min="15110" max="15110" width="22" style="1" customWidth="1"/>
    <col min="15111" max="15111" width="46.42578125" style="1" customWidth="1"/>
    <col min="15112" max="15116" width="4.85546875" style="1" customWidth="1"/>
    <col min="15117" max="15117" width="33" style="1" customWidth="1"/>
    <col min="15118" max="15118" width="21.140625" style="1" customWidth="1"/>
    <col min="15119" max="15119" width="12" style="1" customWidth="1"/>
    <col min="15120" max="15120" width="21.85546875" style="1" bestFit="1" customWidth="1"/>
    <col min="15121" max="15121" width="11.42578125" style="1"/>
    <col min="15122" max="15122" width="10" style="1" customWidth="1"/>
    <col min="15123" max="15125" width="11.42578125" style="1"/>
    <col min="15126" max="15126" width="11.28515625" style="1" customWidth="1"/>
    <col min="15127" max="15127" width="11.42578125" style="1"/>
    <col min="15128" max="15128" width="38.7109375" style="1" customWidth="1"/>
    <col min="15129" max="15129" width="64" style="1" customWidth="1"/>
    <col min="15130" max="15134" width="11.28515625" style="1" customWidth="1"/>
    <col min="15135" max="15361" width="11.42578125" style="1"/>
    <col min="15362" max="15362" width="35.5703125" style="1" customWidth="1"/>
    <col min="15363" max="15363" width="14.28515625" style="1" customWidth="1"/>
    <col min="15364" max="15364" width="18.5703125" style="1" customWidth="1"/>
    <col min="15365" max="15365" width="27.85546875" style="1" customWidth="1"/>
    <col min="15366" max="15366" width="22" style="1" customWidth="1"/>
    <col min="15367" max="15367" width="46.42578125" style="1" customWidth="1"/>
    <col min="15368" max="15372" width="4.85546875" style="1" customWidth="1"/>
    <col min="15373" max="15373" width="33" style="1" customWidth="1"/>
    <col min="15374" max="15374" width="21.140625" style="1" customWidth="1"/>
    <col min="15375" max="15375" width="12" style="1" customWidth="1"/>
    <col min="15376" max="15376" width="21.85546875" style="1" bestFit="1" customWidth="1"/>
    <col min="15377" max="15377" width="11.42578125" style="1"/>
    <col min="15378" max="15378" width="10" style="1" customWidth="1"/>
    <col min="15379" max="15381" width="11.42578125" style="1"/>
    <col min="15382" max="15382" width="11.28515625" style="1" customWidth="1"/>
    <col min="15383" max="15383" width="11.42578125" style="1"/>
    <col min="15384" max="15384" width="38.7109375" style="1" customWidth="1"/>
    <col min="15385" max="15385" width="64" style="1" customWidth="1"/>
    <col min="15386" max="15390" width="11.28515625" style="1" customWidth="1"/>
    <col min="15391" max="15617" width="11.42578125" style="1"/>
    <col min="15618" max="15618" width="35.5703125" style="1" customWidth="1"/>
    <col min="15619" max="15619" width="14.28515625" style="1" customWidth="1"/>
    <col min="15620" max="15620" width="18.5703125" style="1" customWidth="1"/>
    <col min="15621" max="15621" width="27.85546875" style="1" customWidth="1"/>
    <col min="15622" max="15622" width="22" style="1" customWidth="1"/>
    <col min="15623" max="15623" width="46.42578125" style="1" customWidth="1"/>
    <col min="15624" max="15628" width="4.85546875" style="1" customWidth="1"/>
    <col min="15629" max="15629" width="33" style="1" customWidth="1"/>
    <col min="15630" max="15630" width="21.140625" style="1" customWidth="1"/>
    <col min="15631" max="15631" width="12" style="1" customWidth="1"/>
    <col min="15632" max="15632" width="21.85546875" style="1" bestFit="1" customWidth="1"/>
    <col min="15633" max="15633" width="11.42578125" style="1"/>
    <col min="15634" max="15634" width="10" style="1" customWidth="1"/>
    <col min="15635" max="15637" width="11.42578125" style="1"/>
    <col min="15638" max="15638" width="11.28515625" style="1" customWidth="1"/>
    <col min="15639" max="15639" width="11.42578125" style="1"/>
    <col min="15640" max="15640" width="38.7109375" style="1" customWidth="1"/>
    <col min="15641" max="15641" width="64" style="1" customWidth="1"/>
    <col min="15642" max="15646" width="11.28515625" style="1" customWidth="1"/>
    <col min="15647" max="15873" width="11.42578125" style="1"/>
    <col min="15874" max="15874" width="35.5703125" style="1" customWidth="1"/>
    <col min="15875" max="15875" width="14.28515625" style="1" customWidth="1"/>
    <col min="15876" max="15876" width="18.5703125" style="1" customWidth="1"/>
    <col min="15877" max="15877" width="27.85546875" style="1" customWidth="1"/>
    <col min="15878" max="15878" width="22" style="1" customWidth="1"/>
    <col min="15879" max="15879" width="46.42578125" style="1" customWidth="1"/>
    <col min="15880" max="15884" width="4.85546875" style="1" customWidth="1"/>
    <col min="15885" max="15885" width="33" style="1" customWidth="1"/>
    <col min="15886" max="15886" width="21.140625" style="1" customWidth="1"/>
    <col min="15887" max="15887" width="12" style="1" customWidth="1"/>
    <col min="15888" max="15888" width="21.85546875" style="1" bestFit="1" customWidth="1"/>
    <col min="15889" max="15889" width="11.42578125" style="1"/>
    <col min="15890" max="15890" width="10" style="1" customWidth="1"/>
    <col min="15891" max="15893" width="11.42578125" style="1"/>
    <col min="15894" max="15894" width="11.28515625" style="1" customWidth="1"/>
    <col min="15895" max="15895" width="11.42578125" style="1"/>
    <col min="15896" max="15896" width="38.7109375" style="1" customWidth="1"/>
    <col min="15897" max="15897" width="64" style="1" customWidth="1"/>
    <col min="15898" max="15902" width="11.28515625" style="1" customWidth="1"/>
    <col min="15903" max="16129" width="11.42578125" style="1"/>
    <col min="16130" max="16130" width="35.5703125" style="1" customWidth="1"/>
    <col min="16131" max="16131" width="14.28515625" style="1" customWidth="1"/>
    <col min="16132" max="16132" width="18.5703125" style="1" customWidth="1"/>
    <col min="16133" max="16133" width="27.85546875" style="1" customWidth="1"/>
    <col min="16134" max="16134" width="22" style="1" customWidth="1"/>
    <col min="16135" max="16135" width="46.42578125" style="1" customWidth="1"/>
    <col min="16136" max="16140" width="4.85546875" style="1" customWidth="1"/>
    <col min="16141" max="16141" width="33" style="1" customWidth="1"/>
    <col min="16142" max="16142" width="21.140625" style="1" customWidth="1"/>
    <col min="16143" max="16143" width="12" style="1" customWidth="1"/>
    <col min="16144" max="16144" width="21.85546875" style="1" bestFit="1" customWidth="1"/>
    <col min="16145" max="16145" width="11.42578125" style="1"/>
    <col min="16146" max="16146" width="10" style="1" customWidth="1"/>
    <col min="16147" max="16149" width="11.42578125" style="1"/>
    <col min="16150" max="16150" width="11.28515625" style="1" customWidth="1"/>
    <col min="16151" max="16151" width="11.42578125" style="1"/>
    <col min="16152" max="16152" width="38.7109375" style="1" customWidth="1"/>
    <col min="16153" max="16153" width="64" style="1" customWidth="1"/>
    <col min="16154" max="16158" width="11.28515625" style="1" customWidth="1"/>
    <col min="16159" max="16384" width="11.42578125" style="1"/>
  </cols>
  <sheetData>
    <row r="1" spans="1:30" x14ac:dyDescent="0.25">
      <c r="B1" s="470"/>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c r="AC1" s="471"/>
      <c r="AD1" s="472"/>
    </row>
    <row r="2" spans="1:30" ht="19.5" customHeight="1" x14ac:dyDescent="0.25">
      <c r="B2" s="473" t="s">
        <v>435</v>
      </c>
      <c r="C2" s="474"/>
      <c r="D2" s="474"/>
      <c r="E2" s="474"/>
      <c r="F2" s="474"/>
      <c r="G2" s="474"/>
      <c r="H2" s="474"/>
      <c r="I2" s="474"/>
      <c r="J2" s="474"/>
      <c r="K2" s="474"/>
      <c r="L2" s="474"/>
      <c r="M2" s="474"/>
      <c r="N2" s="474"/>
      <c r="O2" s="474"/>
      <c r="P2" s="474"/>
      <c r="Q2" s="474"/>
      <c r="R2" s="474"/>
      <c r="S2" s="474"/>
      <c r="T2" s="474"/>
      <c r="U2" s="474"/>
      <c r="V2" s="474"/>
      <c r="W2" s="474"/>
      <c r="X2" s="474"/>
      <c r="Y2" s="474"/>
      <c r="Z2" s="474"/>
      <c r="AA2" s="474"/>
      <c r="AB2" s="474"/>
      <c r="AC2" s="474"/>
      <c r="AD2" s="475"/>
    </row>
    <row r="3" spans="1:30" x14ac:dyDescent="0.25">
      <c r="B3" s="476" t="s">
        <v>0</v>
      </c>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8"/>
    </row>
    <row r="4" spans="1:30" x14ac:dyDescent="0.25">
      <c r="B4" s="476"/>
      <c r="C4" s="477"/>
      <c r="D4" s="477"/>
      <c r="E4" s="477"/>
      <c r="F4" s="477"/>
      <c r="G4" s="477"/>
      <c r="H4" s="477"/>
      <c r="I4" s="477"/>
      <c r="J4" s="477"/>
      <c r="K4" s="477"/>
      <c r="L4" s="477"/>
      <c r="M4" s="477"/>
      <c r="N4" s="477"/>
      <c r="O4" s="477"/>
      <c r="P4" s="477"/>
      <c r="Q4" s="477"/>
      <c r="R4" s="477"/>
      <c r="S4" s="477"/>
      <c r="T4" s="477"/>
      <c r="U4" s="477"/>
      <c r="V4" s="477"/>
      <c r="W4" s="477"/>
      <c r="X4" s="477"/>
      <c r="Y4" s="477"/>
      <c r="Z4" s="477"/>
      <c r="AA4" s="477"/>
      <c r="AB4" s="477"/>
      <c r="AC4" s="477"/>
      <c r="AD4" s="478"/>
    </row>
    <row r="5" spans="1:30" x14ac:dyDescent="0.25">
      <c r="B5" s="479" t="s">
        <v>505</v>
      </c>
      <c r="C5" s="480"/>
      <c r="D5" s="480"/>
      <c r="E5" s="480"/>
      <c r="F5" s="480"/>
      <c r="G5" s="480"/>
      <c r="H5" s="480"/>
      <c r="I5" s="480"/>
      <c r="J5" s="480"/>
      <c r="K5" s="480"/>
      <c r="L5" s="480"/>
      <c r="M5" s="480"/>
      <c r="N5" s="480"/>
      <c r="O5" s="480"/>
      <c r="P5" s="480"/>
      <c r="Q5" s="480"/>
      <c r="R5" s="480"/>
      <c r="S5" s="480"/>
      <c r="T5" s="480"/>
      <c r="U5" s="480"/>
      <c r="V5" s="480"/>
      <c r="W5" s="480"/>
      <c r="X5" s="480"/>
      <c r="Y5" s="480"/>
      <c r="Z5" s="205"/>
      <c r="AA5" s="205"/>
      <c r="AB5" s="205"/>
      <c r="AC5" s="205"/>
      <c r="AD5" s="206"/>
    </row>
    <row r="6" spans="1:30" s="2" customFormat="1" ht="35.1" customHeight="1" x14ac:dyDescent="0.25">
      <c r="B6" s="481"/>
      <c r="C6" s="481"/>
      <c r="D6" s="481"/>
      <c r="E6" s="481"/>
      <c r="F6" s="481"/>
      <c r="G6" s="481"/>
      <c r="H6" s="481"/>
      <c r="I6" s="481"/>
      <c r="J6" s="481"/>
      <c r="K6" s="481"/>
      <c r="L6" s="481"/>
      <c r="M6" s="481"/>
      <c r="N6" s="481"/>
      <c r="O6" s="481"/>
      <c r="P6" s="481"/>
      <c r="Q6" s="481"/>
      <c r="R6" s="481"/>
      <c r="S6" s="481"/>
      <c r="T6" s="481"/>
      <c r="U6" s="481"/>
      <c r="V6" s="481"/>
      <c r="W6" s="481"/>
      <c r="X6" s="481"/>
      <c r="Y6" s="481"/>
      <c r="Z6" s="481"/>
      <c r="AA6" s="481"/>
      <c r="AB6" s="481"/>
      <c r="AC6" s="481"/>
      <c r="AD6" s="481"/>
    </row>
    <row r="7" spans="1:30" s="2" customFormat="1" ht="44.1" customHeight="1" x14ac:dyDescent="0.25">
      <c r="B7" s="3" t="s">
        <v>1</v>
      </c>
      <c r="C7" s="3" t="s">
        <v>2</v>
      </c>
      <c r="D7" s="3" t="s">
        <v>3</v>
      </c>
      <c r="E7" s="3" t="s">
        <v>4</v>
      </c>
      <c r="F7" s="3" t="s">
        <v>5</v>
      </c>
      <c r="G7" s="3" t="s">
        <v>6</v>
      </c>
      <c r="H7" s="3" t="s">
        <v>7</v>
      </c>
      <c r="I7" s="4" t="s">
        <v>8</v>
      </c>
      <c r="J7" s="4" t="s">
        <v>9</v>
      </c>
      <c r="K7" s="4" t="s">
        <v>10</v>
      </c>
      <c r="L7" s="4" t="s">
        <v>11</v>
      </c>
      <c r="M7" s="4" t="s">
        <v>12</v>
      </c>
      <c r="N7" s="4" t="s">
        <v>13</v>
      </c>
      <c r="O7" s="4" t="s">
        <v>14</v>
      </c>
      <c r="P7" s="4" t="s">
        <v>15</v>
      </c>
      <c r="Q7" s="4" t="s">
        <v>16</v>
      </c>
      <c r="R7" s="4" t="s">
        <v>17</v>
      </c>
      <c r="S7" s="5" t="s">
        <v>18</v>
      </c>
      <c r="T7" s="6" t="s">
        <v>19</v>
      </c>
      <c r="U7" s="4" t="s">
        <v>20</v>
      </c>
      <c r="V7" s="4" t="s">
        <v>21</v>
      </c>
      <c r="W7" s="4" t="s">
        <v>22</v>
      </c>
      <c r="X7" s="4" t="s">
        <v>23</v>
      </c>
      <c r="Y7" s="6" t="s">
        <v>24</v>
      </c>
      <c r="Z7" s="7" t="s">
        <v>25</v>
      </c>
      <c r="AA7" s="7" t="s">
        <v>26</v>
      </c>
      <c r="AB7" s="7" t="s">
        <v>27</v>
      </c>
      <c r="AC7" s="6" t="s">
        <v>28</v>
      </c>
      <c r="AD7" s="6" t="s">
        <v>29</v>
      </c>
    </row>
    <row r="8" spans="1:30" ht="165" x14ac:dyDescent="0.25">
      <c r="A8" s="1">
        <v>0</v>
      </c>
      <c r="B8" s="8" t="s">
        <v>30</v>
      </c>
      <c r="C8" s="9" t="s">
        <v>31</v>
      </c>
      <c r="D8" s="10" t="s">
        <v>32</v>
      </c>
      <c r="E8" s="10" t="s">
        <v>33</v>
      </c>
      <c r="F8" s="10" t="s">
        <v>34</v>
      </c>
      <c r="G8" s="10"/>
      <c r="H8" s="11">
        <v>2</v>
      </c>
      <c r="I8" s="11">
        <v>2.5</v>
      </c>
      <c r="J8" s="11" t="s">
        <v>35</v>
      </c>
      <c r="K8" s="11" t="s">
        <v>36</v>
      </c>
      <c r="L8" s="12" t="s">
        <v>37</v>
      </c>
      <c r="M8" s="13" t="s">
        <v>38</v>
      </c>
      <c r="N8" s="13" t="s">
        <v>39</v>
      </c>
      <c r="O8" s="13" t="s">
        <v>40</v>
      </c>
      <c r="P8" s="11" t="s">
        <v>41</v>
      </c>
      <c r="Q8" s="11" t="s">
        <v>42</v>
      </c>
      <c r="R8" s="11">
        <v>6.4</v>
      </c>
      <c r="S8" s="11">
        <v>8.6999999999999993</v>
      </c>
      <c r="T8" s="11">
        <v>8.6999999999999993</v>
      </c>
      <c r="U8" s="12"/>
      <c r="V8" s="12"/>
      <c r="W8" s="11"/>
      <c r="X8" s="10" t="s">
        <v>43</v>
      </c>
      <c r="Y8" s="10" t="s">
        <v>44</v>
      </c>
      <c r="Z8" s="14"/>
      <c r="AA8" s="14"/>
      <c r="AB8" s="14"/>
      <c r="AC8" s="10"/>
      <c r="AD8" s="15"/>
    </row>
    <row r="9" spans="1:30" ht="165" x14ac:dyDescent="0.25">
      <c r="B9" s="8" t="s">
        <v>30</v>
      </c>
      <c r="C9" s="9"/>
      <c r="D9" s="10" t="s">
        <v>32</v>
      </c>
      <c r="E9" s="10" t="s">
        <v>33</v>
      </c>
      <c r="F9" s="10" t="s">
        <v>34</v>
      </c>
      <c r="G9" s="10"/>
      <c r="H9" s="11">
        <v>2</v>
      </c>
      <c r="I9" s="11">
        <v>2.5</v>
      </c>
      <c r="J9" s="11" t="s">
        <v>35</v>
      </c>
      <c r="K9" s="11" t="s">
        <v>36</v>
      </c>
      <c r="L9" s="16" t="s">
        <v>37</v>
      </c>
      <c r="M9" s="13" t="s">
        <v>45</v>
      </c>
      <c r="N9" s="13" t="s">
        <v>46</v>
      </c>
      <c r="O9" s="13" t="s">
        <v>47</v>
      </c>
      <c r="P9" s="11" t="s">
        <v>41</v>
      </c>
      <c r="Q9" s="11" t="s">
        <v>48</v>
      </c>
      <c r="R9" s="11">
        <v>33.1</v>
      </c>
      <c r="S9" s="11">
        <v>42.4</v>
      </c>
      <c r="T9" s="11">
        <v>42.4</v>
      </c>
      <c r="U9" s="11"/>
      <c r="V9" s="11"/>
      <c r="W9" s="11" t="e">
        <f>+U9/V9</f>
        <v>#DIV/0!</v>
      </c>
      <c r="X9" s="13" t="s">
        <v>49</v>
      </c>
      <c r="Y9" s="13" t="s">
        <v>50</v>
      </c>
      <c r="Z9" s="17"/>
      <c r="AA9" s="17"/>
      <c r="AB9" s="17"/>
      <c r="AC9" s="11"/>
      <c r="AD9" s="18"/>
    </row>
    <row r="10" spans="1:30" ht="137.1" customHeight="1" x14ac:dyDescent="0.25">
      <c r="B10" s="8" t="s">
        <v>30</v>
      </c>
      <c r="C10" s="9" t="s">
        <v>51</v>
      </c>
      <c r="D10" s="10" t="s">
        <v>32</v>
      </c>
      <c r="E10" s="10" t="s">
        <v>52</v>
      </c>
      <c r="F10" s="10"/>
      <c r="G10" s="10"/>
      <c r="H10" s="11">
        <v>2</v>
      </c>
      <c r="I10" s="11">
        <v>2.5</v>
      </c>
      <c r="J10" s="11" t="s">
        <v>35</v>
      </c>
      <c r="K10" s="11" t="s">
        <v>36</v>
      </c>
      <c r="L10" s="11" t="s">
        <v>37</v>
      </c>
      <c r="M10" s="13" t="s">
        <v>53</v>
      </c>
      <c r="N10" s="13" t="s">
        <v>54</v>
      </c>
      <c r="O10" s="13" t="s">
        <v>55</v>
      </c>
      <c r="P10" s="11" t="s">
        <v>41</v>
      </c>
      <c r="Q10" s="11" t="s">
        <v>48</v>
      </c>
      <c r="R10" s="11">
        <v>63.03</v>
      </c>
      <c r="S10" s="11">
        <v>64</v>
      </c>
      <c r="T10" s="11">
        <v>64</v>
      </c>
      <c r="U10" s="11"/>
      <c r="V10" s="11"/>
      <c r="W10" s="11" t="e">
        <f>+U10/V10</f>
        <v>#DIV/0!</v>
      </c>
      <c r="X10" s="13" t="s">
        <v>56</v>
      </c>
      <c r="Y10" s="13" t="s">
        <v>57</v>
      </c>
      <c r="Z10" s="17"/>
      <c r="AA10" s="17"/>
      <c r="AB10" s="17"/>
      <c r="AC10" s="11"/>
      <c r="AD10" s="18"/>
    </row>
    <row r="11" spans="1:30" ht="137.1" customHeight="1" x14ac:dyDescent="0.25">
      <c r="B11" s="8" t="s">
        <v>30</v>
      </c>
      <c r="C11" s="19"/>
      <c r="D11" s="10" t="s">
        <v>32</v>
      </c>
      <c r="E11" s="10" t="s">
        <v>52</v>
      </c>
      <c r="F11" s="10"/>
      <c r="G11" s="10"/>
      <c r="H11" s="11">
        <v>2</v>
      </c>
      <c r="I11" s="11">
        <v>2.5</v>
      </c>
      <c r="J11" s="11" t="s">
        <v>35</v>
      </c>
      <c r="K11" s="11" t="s">
        <v>36</v>
      </c>
      <c r="L11" s="11" t="s">
        <v>37</v>
      </c>
      <c r="M11" s="13" t="s">
        <v>58</v>
      </c>
      <c r="N11" s="13" t="s">
        <v>54</v>
      </c>
      <c r="O11" s="13" t="s">
        <v>47</v>
      </c>
      <c r="P11" s="11" t="s">
        <v>41</v>
      </c>
      <c r="Q11" s="11" t="s">
        <v>48</v>
      </c>
      <c r="R11" s="11">
        <v>39.22</v>
      </c>
      <c r="S11" s="11">
        <v>57.6</v>
      </c>
      <c r="T11" s="11">
        <v>57.6</v>
      </c>
      <c r="U11" s="11"/>
      <c r="V11" s="11"/>
      <c r="W11" s="11" t="e">
        <f>+U11/V11</f>
        <v>#DIV/0!</v>
      </c>
      <c r="X11" s="13" t="s">
        <v>56</v>
      </c>
      <c r="Y11" s="13" t="s">
        <v>57</v>
      </c>
      <c r="Z11" s="17"/>
      <c r="AA11" s="17"/>
      <c r="AB11" s="17"/>
      <c r="AC11" s="11"/>
      <c r="AD11" s="18"/>
    </row>
    <row r="12" spans="1:30" ht="137.1" customHeight="1" x14ac:dyDescent="0.25">
      <c r="B12" s="8" t="s">
        <v>30</v>
      </c>
      <c r="C12" s="19"/>
      <c r="D12" s="10" t="s">
        <v>32</v>
      </c>
      <c r="E12" s="10" t="s">
        <v>52</v>
      </c>
      <c r="F12" s="10"/>
      <c r="G12" s="10"/>
      <c r="H12" s="11">
        <v>2</v>
      </c>
      <c r="I12" s="11">
        <v>2.5</v>
      </c>
      <c r="J12" s="11" t="s">
        <v>35</v>
      </c>
      <c r="K12" s="11" t="s">
        <v>36</v>
      </c>
      <c r="L12" s="11" t="s">
        <v>37</v>
      </c>
      <c r="M12" s="13" t="s">
        <v>59</v>
      </c>
      <c r="N12" s="13" t="s">
        <v>54</v>
      </c>
      <c r="O12" s="13" t="s">
        <v>55</v>
      </c>
      <c r="P12" s="11" t="s">
        <v>41</v>
      </c>
      <c r="Q12" s="11" t="s">
        <v>48</v>
      </c>
      <c r="R12" s="11">
        <v>53.44</v>
      </c>
      <c r="S12" s="11">
        <v>54.4</v>
      </c>
      <c r="T12" s="11">
        <v>54.4</v>
      </c>
      <c r="U12" s="11"/>
      <c r="V12" s="11"/>
      <c r="W12" s="11" t="e">
        <f>+U12/V12</f>
        <v>#DIV/0!</v>
      </c>
      <c r="X12" s="13" t="s">
        <v>56</v>
      </c>
      <c r="Y12" s="13" t="s">
        <v>57</v>
      </c>
      <c r="Z12" s="17"/>
      <c r="AA12" s="17"/>
      <c r="AB12" s="17"/>
      <c r="AC12" s="11"/>
      <c r="AD12" s="18"/>
    </row>
    <row r="13" spans="1:30" ht="192.95" customHeight="1" x14ac:dyDescent="0.25">
      <c r="B13" s="8" t="s">
        <v>30</v>
      </c>
      <c r="C13" s="19"/>
      <c r="D13" s="10" t="s">
        <v>32</v>
      </c>
      <c r="E13" s="10" t="s">
        <v>60</v>
      </c>
      <c r="F13" s="20" t="s">
        <v>61</v>
      </c>
      <c r="G13" s="10" t="s">
        <v>62</v>
      </c>
      <c r="H13" s="11">
        <v>2</v>
      </c>
      <c r="I13" s="11">
        <v>2.5</v>
      </c>
      <c r="J13" s="11" t="s">
        <v>35</v>
      </c>
      <c r="K13" s="11" t="s">
        <v>36</v>
      </c>
      <c r="L13" s="11" t="s">
        <v>63</v>
      </c>
      <c r="M13" s="13" t="s">
        <v>64</v>
      </c>
      <c r="N13" s="13" t="s">
        <v>54</v>
      </c>
      <c r="O13" s="13" t="s">
        <v>47</v>
      </c>
      <c r="P13" s="11" t="s">
        <v>41</v>
      </c>
      <c r="Q13" s="11" t="s">
        <v>65</v>
      </c>
      <c r="R13" s="11">
        <v>9</v>
      </c>
      <c r="S13" s="11">
        <v>11</v>
      </c>
      <c r="T13" s="11">
        <v>11</v>
      </c>
      <c r="U13" s="12">
        <v>1</v>
      </c>
      <c r="V13" s="12">
        <v>1</v>
      </c>
      <c r="W13" s="21">
        <f>+U13/V13</f>
        <v>1</v>
      </c>
      <c r="X13" s="13" t="s">
        <v>66</v>
      </c>
      <c r="Y13" s="13" t="s">
        <v>67</v>
      </c>
      <c r="Z13" s="17"/>
      <c r="AA13" s="17"/>
      <c r="AB13" s="17"/>
      <c r="AC13" s="11"/>
      <c r="AD13" s="18"/>
    </row>
    <row r="14" spans="1:30" ht="270" x14ac:dyDescent="0.25">
      <c r="B14" s="8" t="s">
        <v>30</v>
      </c>
      <c r="C14" s="22" t="s">
        <v>68</v>
      </c>
      <c r="D14" s="10" t="s">
        <v>32</v>
      </c>
      <c r="E14" s="10" t="s">
        <v>69</v>
      </c>
      <c r="F14" s="23" t="s">
        <v>70</v>
      </c>
      <c r="G14" s="10" t="s">
        <v>71</v>
      </c>
      <c r="H14" s="11">
        <v>2</v>
      </c>
      <c r="I14" s="11">
        <v>2.5</v>
      </c>
      <c r="J14" s="11" t="s">
        <v>35</v>
      </c>
      <c r="K14" s="11" t="s">
        <v>36</v>
      </c>
      <c r="L14" s="11" t="s">
        <v>63</v>
      </c>
      <c r="M14" s="13" t="s">
        <v>72</v>
      </c>
      <c r="N14" s="13" t="s">
        <v>54</v>
      </c>
      <c r="O14" s="13" t="s">
        <v>47</v>
      </c>
      <c r="P14" s="11" t="s">
        <v>41</v>
      </c>
      <c r="Q14" s="11" t="s">
        <v>65</v>
      </c>
      <c r="R14" s="11">
        <v>82.61</v>
      </c>
      <c r="S14" s="11">
        <v>83.33</v>
      </c>
      <c r="T14" s="11">
        <v>83.33</v>
      </c>
      <c r="U14" s="12">
        <v>9.34</v>
      </c>
      <c r="V14" s="12">
        <v>0</v>
      </c>
      <c r="W14" s="11">
        <v>0</v>
      </c>
      <c r="X14" s="13" t="s">
        <v>66</v>
      </c>
      <c r="Y14" s="13" t="s">
        <v>67</v>
      </c>
      <c r="Z14" s="17"/>
      <c r="AA14" s="17"/>
      <c r="AB14" s="17"/>
      <c r="AC14" s="11"/>
      <c r="AD14" s="18"/>
    </row>
    <row r="15" spans="1:30" ht="270" x14ac:dyDescent="0.25">
      <c r="B15" s="8" t="s">
        <v>30</v>
      </c>
      <c r="C15" s="24" t="s">
        <v>73</v>
      </c>
      <c r="D15" s="10" t="s">
        <v>32</v>
      </c>
      <c r="E15" s="10" t="s">
        <v>74</v>
      </c>
      <c r="F15" s="25" t="s">
        <v>75</v>
      </c>
      <c r="G15" s="10" t="s">
        <v>76</v>
      </c>
      <c r="H15" s="11">
        <v>2</v>
      </c>
      <c r="I15" s="11">
        <v>2.5</v>
      </c>
      <c r="J15" s="11" t="s">
        <v>35</v>
      </c>
      <c r="K15" s="11" t="s">
        <v>36</v>
      </c>
      <c r="L15" s="11" t="s">
        <v>63</v>
      </c>
      <c r="M15" s="13" t="s">
        <v>77</v>
      </c>
      <c r="N15" s="13" t="s">
        <v>54</v>
      </c>
      <c r="O15" s="13" t="s">
        <v>47</v>
      </c>
      <c r="P15" s="11" t="s">
        <v>41</v>
      </c>
      <c r="Q15" s="11" t="s">
        <v>48</v>
      </c>
      <c r="R15" s="11">
        <v>100</v>
      </c>
      <c r="S15" s="11">
        <v>100</v>
      </c>
      <c r="T15" s="11">
        <v>100</v>
      </c>
      <c r="U15" s="12">
        <v>0</v>
      </c>
      <c r="V15" s="12">
        <v>0</v>
      </c>
      <c r="W15" s="11">
        <v>0</v>
      </c>
      <c r="X15" s="13" t="s">
        <v>66</v>
      </c>
      <c r="Y15" s="13" t="s">
        <v>67</v>
      </c>
      <c r="Z15" s="17"/>
      <c r="AA15" s="17"/>
      <c r="AB15" s="17"/>
      <c r="AC15" s="11"/>
      <c r="AD15" s="18"/>
    </row>
    <row r="16" spans="1:30" ht="270" x14ac:dyDescent="0.25">
      <c r="B16" s="8" t="s">
        <v>30</v>
      </c>
      <c r="C16" s="19"/>
      <c r="D16" s="10" t="s">
        <v>32</v>
      </c>
      <c r="E16" s="10" t="s">
        <v>78</v>
      </c>
      <c r="F16" s="20" t="s">
        <v>79</v>
      </c>
      <c r="G16" s="10" t="s">
        <v>80</v>
      </c>
      <c r="H16" s="11">
        <v>2</v>
      </c>
      <c r="I16" s="11">
        <v>2.5</v>
      </c>
      <c r="J16" s="11" t="s">
        <v>35</v>
      </c>
      <c r="K16" s="11" t="s">
        <v>36</v>
      </c>
      <c r="L16" s="11" t="s">
        <v>63</v>
      </c>
      <c r="M16" s="13" t="s">
        <v>81</v>
      </c>
      <c r="N16" s="13" t="s">
        <v>54</v>
      </c>
      <c r="O16" s="13" t="s">
        <v>47</v>
      </c>
      <c r="P16" s="11" t="s">
        <v>82</v>
      </c>
      <c r="Q16" s="11" t="s">
        <v>65</v>
      </c>
      <c r="R16" s="11">
        <v>100</v>
      </c>
      <c r="S16" s="11">
        <v>100</v>
      </c>
      <c r="T16" s="11">
        <v>100</v>
      </c>
      <c r="U16" s="12">
        <v>0</v>
      </c>
      <c r="V16" s="12">
        <v>0</v>
      </c>
      <c r="W16" s="11" t="e">
        <f>+U16/V16</f>
        <v>#DIV/0!</v>
      </c>
      <c r="X16" s="13" t="s">
        <v>66</v>
      </c>
      <c r="Y16" s="13" t="s">
        <v>67</v>
      </c>
      <c r="Z16" s="17">
        <v>2926846.16</v>
      </c>
      <c r="AA16" s="17">
        <v>2996846.16</v>
      </c>
      <c r="AB16" s="17"/>
      <c r="AC16" s="11"/>
      <c r="AD16" s="18"/>
    </row>
    <row r="17" spans="1:30" ht="270" x14ac:dyDescent="0.25">
      <c r="B17" s="8"/>
      <c r="C17" s="22"/>
      <c r="D17" s="10" t="s">
        <v>32</v>
      </c>
      <c r="E17" s="10" t="s">
        <v>83</v>
      </c>
      <c r="F17" s="20" t="s">
        <v>84</v>
      </c>
      <c r="G17" s="10" t="s">
        <v>85</v>
      </c>
      <c r="H17" s="11">
        <v>2</v>
      </c>
      <c r="I17" s="11">
        <v>2.5</v>
      </c>
      <c r="J17" s="11" t="s">
        <v>35</v>
      </c>
      <c r="K17" s="11" t="s">
        <v>36</v>
      </c>
      <c r="L17" s="11" t="s">
        <v>63</v>
      </c>
      <c r="M17" s="13" t="s">
        <v>86</v>
      </c>
      <c r="N17" s="13" t="s">
        <v>54</v>
      </c>
      <c r="O17" s="13" t="s">
        <v>47</v>
      </c>
      <c r="P17" s="11" t="s">
        <v>82</v>
      </c>
      <c r="Q17" s="11" t="s">
        <v>65</v>
      </c>
      <c r="R17" s="11">
        <v>100</v>
      </c>
      <c r="S17" s="11">
        <v>100</v>
      </c>
      <c r="T17" s="11">
        <v>100</v>
      </c>
      <c r="U17" s="12">
        <v>1</v>
      </c>
      <c r="V17" s="12">
        <v>1</v>
      </c>
      <c r="W17" s="11">
        <f>+U17/V17</f>
        <v>1</v>
      </c>
      <c r="X17" s="13" t="s">
        <v>66</v>
      </c>
      <c r="Y17" s="13" t="s">
        <v>67</v>
      </c>
      <c r="Z17" s="17">
        <v>590722.26</v>
      </c>
      <c r="AA17" s="17">
        <v>590722.26</v>
      </c>
      <c r="AB17" s="17"/>
      <c r="AC17" s="11"/>
      <c r="AD17" s="18"/>
    </row>
    <row r="18" spans="1:30" ht="270" x14ac:dyDescent="0.25">
      <c r="B18" s="8" t="s">
        <v>30</v>
      </c>
      <c r="C18" s="22" t="s">
        <v>87</v>
      </c>
      <c r="D18" s="10" t="s">
        <v>32</v>
      </c>
      <c r="E18" s="10" t="s">
        <v>88</v>
      </c>
      <c r="F18" s="23" t="s">
        <v>89</v>
      </c>
      <c r="G18" s="10" t="s">
        <v>90</v>
      </c>
      <c r="H18" s="11">
        <v>2</v>
      </c>
      <c r="I18" s="11">
        <v>2.5</v>
      </c>
      <c r="J18" s="11" t="s">
        <v>35</v>
      </c>
      <c r="K18" s="11" t="s">
        <v>36</v>
      </c>
      <c r="L18" s="11" t="s">
        <v>63</v>
      </c>
      <c r="M18" s="13" t="s">
        <v>72</v>
      </c>
      <c r="N18" s="13" t="s">
        <v>54</v>
      </c>
      <c r="O18" s="13" t="s">
        <v>47</v>
      </c>
      <c r="P18" s="11" t="s">
        <v>82</v>
      </c>
      <c r="Q18" s="11" t="s">
        <v>48</v>
      </c>
      <c r="R18" s="11">
        <v>82.61</v>
      </c>
      <c r="S18" s="11">
        <v>83.33</v>
      </c>
      <c r="T18" s="11">
        <v>83.33</v>
      </c>
      <c r="U18" s="12">
        <v>9.34</v>
      </c>
      <c r="V18" s="12">
        <v>0</v>
      </c>
      <c r="W18" s="11">
        <v>0</v>
      </c>
      <c r="X18" s="13" t="s">
        <v>66</v>
      </c>
      <c r="Y18" s="13" t="s">
        <v>67</v>
      </c>
      <c r="Z18" s="17">
        <v>1253972.8</v>
      </c>
      <c r="AA18" s="17">
        <v>1503972.8</v>
      </c>
      <c r="AB18" s="17"/>
      <c r="AC18" s="11"/>
      <c r="AD18" s="18"/>
    </row>
    <row r="19" spans="1:30" ht="270" x14ac:dyDescent="0.25">
      <c r="B19" s="8" t="s">
        <v>30</v>
      </c>
      <c r="C19" s="24" t="s">
        <v>91</v>
      </c>
      <c r="D19" s="10" t="s">
        <v>32</v>
      </c>
      <c r="E19" s="10" t="s">
        <v>92</v>
      </c>
      <c r="F19" s="25" t="s">
        <v>93</v>
      </c>
      <c r="G19" s="10" t="s">
        <v>94</v>
      </c>
      <c r="H19" s="11">
        <v>2</v>
      </c>
      <c r="I19" s="11">
        <v>2.5</v>
      </c>
      <c r="J19" s="11" t="s">
        <v>35</v>
      </c>
      <c r="K19" s="11" t="s">
        <v>36</v>
      </c>
      <c r="L19" s="11" t="s">
        <v>63</v>
      </c>
      <c r="M19" s="13" t="s">
        <v>77</v>
      </c>
      <c r="N19" s="13" t="s">
        <v>54</v>
      </c>
      <c r="O19" s="13" t="s">
        <v>47</v>
      </c>
      <c r="P19" s="11" t="s">
        <v>82</v>
      </c>
      <c r="Q19" s="11" t="s">
        <v>48</v>
      </c>
      <c r="R19" s="11">
        <v>100</v>
      </c>
      <c r="S19" s="11">
        <v>100</v>
      </c>
      <c r="T19" s="11">
        <v>100</v>
      </c>
      <c r="U19" s="12">
        <v>0</v>
      </c>
      <c r="V19" s="12">
        <v>0</v>
      </c>
      <c r="W19" s="11">
        <v>0</v>
      </c>
      <c r="X19" s="13" t="s">
        <v>66</v>
      </c>
      <c r="Y19" s="13" t="s">
        <v>67</v>
      </c>
      <c r="Z19" s="17">
        <v>6894188.6600000001</v>
      </c>
      <c r="AA19" s="17">
        <v>6964188.6600000001</v>
      </c>
      <c r="AB19" s="17"/>
      <c r="AC19" s="11"/>
      <c r="AD19" s="18"/>
    </row>
    <row r="20" spans="1:30" x14ac:dyDescent="0.25">
      <c r="U20" s="27"/>
      <c r="V20" s="27"/>
    </row>
    <row r="21" spans="1:30" ht="132.94999999999999" customHeight="1" x14ac:dyDescent="0.25">
      <c r="B21" s="8" t="s">
        <v>95</v>
      </c>
      <c r="C21" s="29" t="s">
        <v>31</v>
      </c>
      <c r="D21" s="10" t="s">
        <v>96</v>
      </c>
      <c r="E21" s="10" t="s">
        <v>33</v>
      </c>
      <c r="F21" s="10" t="s">
        <v>97</v>
      </c>
      <c r="G21" s="10"/>
      <c r="H21" s="11">
        <v>2</v>
      </c>
      <c r="I21" s="11">
        <v>2.5</v>
      </c>
      <c r="J21" s="11" t="s">
        <v>35</v>
      </c>
      <c r="K21" s="11" t="s">
        <v>36</v>
      </c>
      <c r="L21" s="12" t="s">
        <v>37</v>
      </c>
      <c r="M21" s="13" t="s">
        <v>98</v>
      </c>
      <c r="N21" s="13" t="s">
        <v>99</v>
      </c>
      <c r="O21" s="13" t="s">
        <v>40</v>
      </c>
      <c r="P21" s="11" t="s">
        <v>41</v>
      </c>
      <c r="Q21" s="11" t="s">
        <v>42</v>
      </c>
      <c r="R21" s="11">
        <v>8.1</v>
      </c>
      <c r="S21" s="11">
        <v>8.6999999999999993</v>
      </c>
      <c r="T21" s="11">
        <v>8.6999999999999993</v>
      </c>
      <c r="U21" s="12"/>
      <c r="V21" s="12"/>
      <c r="W21" s="11"/>
      <c r="X21" s="13" t="s">
        <v>49</v>
      </c>
      <c r="Y21" s="13" t="s">
        <v>44</v>
      </c>
      <c r="Z21" s="17"/>
      <c r="AA21" s="17"/>
      <c r="AB21" s="17"/>
      <c r="AC21" s="11"/>
      <c r="AD21" s="18"/>
    </row>
    <row r="22" spans="1:30" ht="165" x14ac:dyDescent="0.25">
      <c r="B22" s="8" t="s">
        <v>95</v>
      </c>
      <c r="C22" s="29"/>
      <c r="D22" s="10" t="s">
        <v>96</v>
      </c>
      <c r="E22" s="10" t="s">
        <v>33</v>
      </c>
      <c r="F22" s="10" t="s">
        <v>97</v>
      </c>
      <c r="G22" s="10"/>
      <c r="H22" s="11">
        <v>2</v>
      </c>
      <c r="I22" s="11">
        <v>2.5</v>
      </c>
      <c r="J22" s="11" t="s">
        <v>35</v>
      </c>
      <c r="K22" s="11" t="s">
        <v>36</v>
      </c>
      <c r="L22" s="12" t="s">
        <v>37</v>
      </c>
      <c r="M22" s="13" t="s">
        <v>45</v>
      </c>
      <c r="N22" s="13" t="s">
        <v>46</v>
      </c>
      <c r="O22" s="13" t="s">
        <v>40</v>
      </c>
      <c r="P22" s="11" t="s">
        <v>41</v>
      </c>
      <c r="Q22" s="11" t="s">
        <v>48</v>
      </c>
      <c r="R22" s="11">
        <v>33.1</v>
      </c>
      <c r="S22" s="11">
        <v>42.4</v>
      </c>
      <c r="T22" s="11">
        <v>42.4</v>
      </c>
      <c r="U22" s="12"/>
      <c r="V22" s="12"/>
      <c r="W22" s="11"/>
      <c r="X22" s="13" t="s">
        <v>43</v>
      </c>
      <c r="Y22" s="13" t="s">
        <v>50</v>
      </c>
      <c r="Z22" s="17"/>
      <c r="AA22" s="17"/>
      <c r="AB22" s="17"/>
      <c r="AC22" s="11"/>
      <c r="AD22" s="18"/>
    </row>
    <row r="23" spans="1:30" ht="75" x14ac:dyDescent="0.25">
      <c r="B23" s="8" t="s">
        <v>95</v>
      </c>
      <c r="C23" s="29" t="s">
        <v>51</v>
      </c>
      <c r="D23" s="10" t="s">
        <v>96</v>
      </c>
      <c r="E23" s="10" t="s">
        <v>100</v>
      </c>
      <c r="F23" s="10"/>
      <c r="G23" s="10"/>
      <c r="H23" s="11">
        <v>2</v>
      </c>
      <c r="I23" s="11">
        <v>2.5</v>
      </c>
      <c r="J23" s="11" t="s">
        <v>35</v>
      </c>
      <c r="K23" s="11" t="s">
        <v>36</v>
      </c>
      <c r="L23" s="12" t="s">
        <v>37</v>
      </c>
      <c r="M23" s="13" t="s">
        <v>101</v>
      </c>
      <c r="N23" s="13" t="s">
        <v>54</v>
      </c>
      <c r="O23" s="13" t="s">
        <v>47</v>
      </c>
      <c r="P23" s="11" t="s">
        <v>41</v>
      </c>
      <c r="Q23" s="11" t="s">
        <v>48</v>
      </c>
      <c r="R23" s="11">
        <v>56.26</v>
      </c>
      <c r="S23" s="11">
        <v>67.2</v>
      </c>
      <c r="T23" s="11">
        <v>67.2</v>
      </c>
      <c r="U23" s="12"/>
      <c r="V23" s="12"/>
      <c r="W23" s="11"/>
      <c r="X23" s="13" t="s">
        <v>102</v>
      </c>
      <c r="Y23" s="13" t="s">
        <v>103</v>
      </c>
      <c r="Z23" s="17"/>
      <c r="AA23" s="17"/>
      <c r="AB23" s="17"/>
      <c r="AC23" s="11"/>
      <c r="AD23" s="18"/>
    </row>
    <row r="24" spans="1:30" ht="75" x14ac:dyDescent="0.25">
      <c r="B24" s="8" t="s">
        <v>95</v>
      </c>
      <c r="C24" s="30"/>
      <c r="D24" s="10" t="s">
        <v>96</v>
      </c>
      <c r="E24" s="10" t="s">
        <v>100</v>
      </c>
      <c r="F24" s="10"/>
      <c r="G24" s="10"/>
      <c r="H24" s="11">
        <v>2</v>
      </c>
      <c r="I24" s="11">
        <v>2.5</v>
      </c>
      <c r="J24" s="11" t="s">
        <v>35</v>
      </c>
      <c r="K24" s="11" t="s">
        <v>36</v>
      </c>
      <c r="L24" s="12" t="s">
        <v>37</v>
      </c>
      <c r="M24" s="13" t="s">
        <v>104</v>
      </c>
      <c r="N24" s="13" t="s">
        <v>54</v>
      </c>
      <c r="O24" s="13" t="s">
        <v>47</v>
      </c>
      <c r="P24" s="11" t="s">
        <v>41</v>
      </c>
      <c r="Q24" s="11" t="s">
        <v>48</v>
      </c>
      <c r="R24" s="11">
        <v>21.09</v>
      </c>
      <c r="S24" s="11">
        <v>23.46</v>
      </c>
      <c r="T24" s="11">
        <v>23.46</v>
      </c>
      <c r="U24" s="12"/>
      <c r="V24" s="12"/>
      <c r="W24" s="11"/>
      <c r="X24" s="13" t="s">
        <v>102</v>
      </c>
      <c r="Y24" s="13" t="s">
        <v>103</v>
      </c>
      <c r="Z24" s="17"/>
      <c r="AA24" s="17"/>
      <c r="AB24" s="17"/>
      <c r="AC24" s="11"/>
      <c r="AD24" s="18"/>
    </row>
    <row r="25" spans="1:30" x14ac:dyDescent="0.25">
      <c r="B25" s="8"/>
      <c r="C25" s="30"/>
      <c r="D25" s="10"/>
      <c r="E25" s="10"/>
      <c r="F25" s="10"/>
      <c r="G25" s="10"/>
      <c r="H25" s="11"/>
      <c r="I25" s="11"/>
      <c r="J25" s="11"/>
      <c r="K25" s="11"/>
      <c r="L25" s="11"/>
      <c r="M25" s="13"/>
      <c r="N25" s="13"/>
      <c r="O25" s="13"/>
      <c r="P25" s="11"/>
      <c r="Q25" s="11"/>
      <c r="R25" s="11"/>
      <c r="S25" s="11"/>
      <c r="T25" s="11"/>
      <c r="U25" s="12"/>
      <c r="V25" s="12"/>
      <c r="W25" s="11"/>
      <c r="X25" s="13"/>
      <c r="Y25" s="13"/>
      <c r="Z25" s="17"/>
      <c r="AA25" s="17"/>
      <c r="AB25" s="17"/>
      <c r="AC25" s="11"/>
      <c r="AD25" s="18"/>
    </row>
    <row r="26" spans="1:30" ht="255" x14ac:dyDescent="0.25">
      <c r="B26" s="8" t="s">
        <v>95</v>
      </c>
      <c r="C26" s="30"/>
      <c r="D26" s="10" t="s">
        <v>96</v>
      </c>
      <c r="E26" s="10" t="s">
        <v>105</v>
      </c>
      <c r="F26" s="31" t="s">
        <v>106</v>
      </c>
      <c r="G26" s="10" t="s">
        <v>107</v>
      </c>
      <c r="H26" s="11">
        <v>2</v>
      </c>
      <c r="I26" s="11">
        <v>2.5</v>
      </c>
      <c r="J26" s="11" t="s">
        <v>35</v>
      </c>
      <c r="K26" s="11" t="s">
        <v>36</v>
      </c>
      <c r="L26" s="12" t="s">
        <v>63</v>
      </c>
      <c r="M26" s="13" t="s">
        <v>108</v>
      </c>
      <c r="N26" s="13" t="s">
        <v>54</v>
      </c>
      <c r="O26" s="13" t="s">
        <v>47</v>
      </c>
      <c r="P26" s="11" t="s">
        <v>41</v>
      </c>
      <c r="Q26" s="11" t="s">
        <v>48</v>
      </c>
      <c r="R26" s="11">
        <v>92.03</v>
      </c>
      <c r="S26" s="11">
        <v>100</v>
      </c>
      <c r="T26" s="11">
        <v>100</v>
      </c>
      <c r="U26" s="12">
        <v>0</v>
      </c>
      <c r="V26" s="12">
        <v>0</v>
      </c>
      <c r="W26" s="11">
        <v>0</v>
      </c>
      <c r="X26" s="13" t="s">
        <v>109</v>
      </c>
      <c r="Y26" s="13" t="s">
        <v>110</v>
      </c>
      <c r="Z26" s="17"/>
      <c r="AA26" s="17"/>
      <c r="AB26" s="17"/>
      <c r="AC26" s="11"/>
      <c r="AD26" s="18"/>
    </row>
    <row r="27" spans="1:30" ht="135" x14ac:dyDescent="0.25">
      <c r="B27" s="8" t="s">
        <v>95</v>
      </c>
      <c r="C27" s="32" t="s">
        <v>68</v>
      </c>
      <c r="D27" s="10" t="s">
        <v>96</v>
      </c>
      <c r="E27" s="10" t="s">
        <v>111</v>
      </c>
      <c r="F27" s="33" t="s">
        <v>112</v>
      </c>
      <c r="G27" s="10" t="s">
        <v>113</v>
      </c>
      <c r="H27" s="11">
        <v>2</v>
      </c>
      <c r="I27" s="11">
        <v>2.5</v>
      </c>
      <c r="J27" s="11" t="s">
        <v>35</v>
      </c>
      <c r="K27" s="11" t="s">
        <v>36</v>
      </c>
      <c r="L27" s="12" t="s">
        <v>63</v>
      </c>
      <c r="M27" s="13" t="s">
        <v>114</v>
      </c>
      <c r="N27" s="13" t="s">
        <v>54</v>
      </c>
      <c r="O27" s="13" t="s">
        <v>47</v>
      </c>
      <c r="P27" s="11" t="s">
        <v>41</v>
      </c>
      <c r="Q27" s="11" t="s">
        <v>65</v>
      </c>
      <c r="R27" s="11">
        <v>80</v>
      </c>
      <c r="S27" s="11">
        <v>100</v>
      </c>
      <c r="T27" s="11">
        <v>100</v>
      </c>
      <c r="U27" s="12">
        <v>0</v>
      </c>
      <c r="V27" s="12">
        <v>0</v>
      </c>
      <c r="W27" s="11">
        <v>0</v>
      </c>
      <c r="X27" s="13" t="s">
        <v>115</v>
      </c>
      <c r="Y27" s="13" t="s">
        <v>110</v>
      </c>
      <c r="Z27" s="17"/>
      <c r="AA27" s="17"/>
      <c r="AB27" s="17"/>
      <c r="AC27" s="11"/>
      <c r="AD27" s="18"/>
    </row>
    <row r="28" spans="1:30" x14ac:dyDescent="0.25">
      <c r="B28" s="8"/>
      <c r="C28" s="34" t="s">
        <v>73</v>
      </c>
      <c r="D28" s="10"/>
      <c r="E28" s="10"/>
      <c r="F28" s="10"/>
      <c r="G28" s="10"/>
      <c r="H28" s="11"/>
      <c r="I28" s="11"/>
      <c r="J28" s="11"/>
      <c r="K28" s="11"/>
      <c r="L28" s="11"/>
      <c r="M28" s="13"/>
      <c r="N28" s="13"/>
      <c r="O28" s="13"/>
      <c r="P28" s="11"/>
      <c r="Q28" s="11"/>
      <c r="R28" s="11"/>
      <c r="S28" s="11"/>
      <c r="T28" s="11"/>
      <c r="U28" s="12"/>
      <c r="V28" s="12"/>
      <c r="W28" s="11"/>
      <c r="X28" s="13"/>
      <c r="Y28" s="13"/>
      <c r="Z28" s="17"/>
      <c r="AA28" s="17"/>
      <c r="AB28" s="17"/>
      <c r="AC28" s="11"/>
      <c r="AD28" s="18"/>
    </row>
    <row r="29" spans="1:30" ht="215.1" customHeight="1" x14ac:dyDescent="0.25">
      <c r="B29" s="8" t="s">
        <v>95</v>
      </c>
      <c r="C29" s="30"/>
      <c r="D29" s="10" t="s">
        <v>96</v>
      </c>
      <c r="E29" s="10" t="s">
        <v>107</v>
      </c>
      <c r="F29" s="31" t="s">
        <v>116</v>
      </c>
      <c r="G29" s="10" t="s">
        <v>117</v>
      </c>
      <c r="H29" s="11">
        <v>2</v>
      </c>
      <c r="I29" s="11">
        <v>2.5</v>
      </c>
      <c r="J29" s="11" t="s">
        <v>35</v>
      </c>
      <c r="K29" s="11" t="s">
        <v>36</v>
      </c>
      <c r="L29" s="12" t="s">
        <v>63</v>
      </c>
      <c r="M29" s="13" t="s">
        <v>108</v>
      </c>
      <c r="N29" s="13" t="s">
        <v>54</v>
      </c>
      <c r="O29" s="13" t="s">
        <v>47</v>
      </c>
      <c r="P29" s="11" t="s">
        <v>82</v>
      </c>
      <c r="Q29" s="11" t="s">
        <v>48</v>
      </c>
      <c r="R29" s="11">
        <v>92.03</v>
      </c>
      <c r="S29" s="11">
        <v>100</v>
      </c>
      <c r="T29" s="11">
        <v>100</v>
      </c>
      <c r="U29" s="12">
        <v>0</v>
      </c>
      <c r="V29" s="12">
        <v>0</v>
      </c>
      <c r="W29" s="11">
        <v>0</v>
      </c>
      <c r="X29" s="13" t="s">
        <v>109</v>
      </c>
      <c r="Y29" s="13" t="s">
        <v>110</v>
      </c>
      <c r="Z29" s="17">
        <v>42936951.299999997</v>
      </c>
      <c r="AA29" s="17">
        <v>43738401.299999997</v>
      </c>
      <c r="AB29" s="17"/>
      <c r="AC29" s="11"/>
      <c r="AD29" s="18"/>
    </row>
    <row r="30" spans="1:30" ht="210" x14ac:dyDescent="0.25">
      <c r="B30" s="8" t="s">
        <v>95</v>
      </c>
      <c r="C30" s="32" t="s">
        <v>87</v>
      </c>
      <c r="D30" s="10" t="s">
        <v>96</v>
      </c>
      <c r="E30" s="10" t="s">
        <v>113</v>
      </c>
      <c r="F30" s="33" t="s">
        <v>118</v>
      </c>
      <c r="G30" s="10" t="s">
        <v>119</v>
      </c>
      <c r="H30" s="11">
        <v>2</v>
      </c>
      <c r="I30" s="11">
        <v>2.5</v>
      </c>
      <c r="J30" s="11" t="s">
        <v>35</v>
      </c>
      <c r="K30" s="11" t="s">
        <v>36</v>
      </c>
      <c r="L30" s="12" t="s">
        <v>63</v>
      </c>
      <c r="M30" s="13" t="s">
        <v>114</v>
      </c>
      <c r="N30" s="13" t="s">
        <v>54</v>
      </c>
      <c r="O30" s="13" t="s">
        <v>47</v>
      </c>
      <c r="P30" s="11" t="s">
        <v>82</v>
      </c>
      <c r="Q30" s="11" t="s">
        <v>65</v>
      </c>
      <c r="R30" s="11">
        <v>80</v>
      </c>
      <c r="S30" s="11">
        <v>100</v>
      </c>
      <c r="T30" s="11">
        <v>100</v>
      </c>
      <c r="U30" s="12">
        <v>0</v>
      </c>
      <c r="V30" s="12">
        <v>0</v>
      </c>
      <c r="W30" s="11">
        <v>0</v>
      </c>
      <c r="X30" s="13" t="s">
        <v>115</v>
      </c>
      <c r="Y30" s="13" t="s">
        <v>110</v>
      </c>
      <c r="Z30" s="17">
        <v>13196943.52</v>
      </c>
      <c r="AA30" s="17">
        <v>16163943.52</v>
      </c>
      <c r="AB30" s="17"/>
      <c r="AC30" s="11"/>
      <c r="AD30" s="18"/>
    </row>
    <row r="31" spans="1:30" x14ac:dyDescent="0.25">
      <c r="B31" s="8"/>
      <c r="C31" s="34" t="s">
        <v>91</v>
      </c>
      <c r="D31" s="10"/>
      <c r="E31" s="10"/>
      <c r="F31" s="10"/>
      <c r="G31" s="10"/>
      <c r="H31" s="11"/>
      <c r="I31" s="11"/>
      <c r="J31" s="11"/>
      <c r="K31" s="11"/>
      <c r="L31" s="11"/>
      <c r="M31" s="13"/>
      <c r="N31" s="13"/>
      <c r="O31" s="13"/>
      <c r="P31" s="11"/>
      <c r="Q31" s="11"/>
      <c r="R31" s="11"/>
      <c r="S31" s="11"/>
      <c r="T31" s="11"/>
      <c r="U31" s="12"/>
      <c r="V31" s="12"/>
      <c r="W31" s="11"/>
      <c r="X31" s="13"/>
      <c r="Y31" s="13"/>
      <c r="Z31" s="17"/>
      <c r="AA31" s="17"/>
      <c r="AB31" s="17"/>
      <c r="AC31" s="11"/>
      <c r="AD31" s="18"/>
    </row>
    <row r="32" spans="1:30" x14ac:dyDescent="0.25">
      <c r="A32" s="92"/>
      <c r="U32" s="27"/>
      <c r="V32" s="27"/>
      <c r="AD32" s="18"/>
    </row>
    <row r="33" spans="2:30" ht="180" x14ac:dyDescent="0.25">
      <c r="B33" s="8" t="s">
        <v>120</v>
      </c>
      <c r="C33" s="29" t="s">
        <v>31</v>
      </c>
      <c r="D33" s="10" t="s">
        <v>121</v>
      </c>
      <c r="E33" s="10" t="s">
        <v>122</v>
      </c>
      <c r="F33" s="10" t="s">
        <v>123</v>
      </c>
      <c r="G33" s="10"/>
      <c r="H33" s="11">
        <v>2</v>
      </c>
      <c r="I33" s="11">
        <v>2.5</v>
      </c>
      <c r="J33" s="11" t="s">
        <v>35</v>
      </c>
      <c r="K33" s="11" t="s">
        <v>36</v>
      </c>
      <c r="L33" s="12" t="s">
        <v>37</v>
      </c>
      <c r="M33" s="13" t="s">
        <v>124</v>
      </c>
      <c r="N33" s="13" t="s">
        <v>125</v>
      </c>
      <c r="O33" s="13" t="s">
        <v>126</v>
      </c>
      <c r="P33" s="11" t="s">
        <v>41</v>
      </c>
      <c r="Q33" s="11" t="s">
        <v>48</v>
      </c>
      <c r="R33" s="11">
        <v>7.6</v>
      </c>
      <c r="S33" s="11">
        <v>9.1999999999999993</v>
      </c>
      <c r="T33" s="11">
        <v>9.1999999999999993</v>
      </c>
      <c r="U33" s="12"/>
      <c r="V33" s="12"/>
      <c r="W33" s="11"/>
      <c r="X33" s="13" t="s">
        <v>127</v>
      </c>
      <c r="Y33" s="13" t="s">
        <v>128</v>
      </c>
      <c r="Z33" s="17"/>
      <c r="AA33" s="17"/>
      <c r="AB33" s="17"/>
      <c r="AC33" s="11"/>
      <c r="AD33" s="18"/>
    </row>
    <row r="34" spans="2:30" x14ac:dyDescent="0.25">
      <c r="B34" s="8"/>
      <c r="C34" s="29"/>
      <c r="D34" s="10"/>
      <c r="E34" s="10"/>
      <c r="F34" s="10"/>
      <c r="G34" s="10"/>
      <c r="H34" s="11"/>
      <c r="I34" s="11"/>
      <c r="J34" s="11"/>
      <c r="K34" s="11"/>
      <c r="L34" s="12"/>
      <c r="M34" s="13"/>
      <c r="N34" s="13"/>
      <c r="O34" s="13"/>
      <c r="P34" s="11"/>
      <c r="Q34" s="11"/>
      <c r="R34" s="11"/>
      <c r="S34" s="11"/>
      <c r="T34" s="11"/>
      <c r="U34" s="12"/>
      <c r="V34" s="12"/>
      <c r="W34" s="11"/>
      <c r="X34" s="13"/>
      <c r="Y34" s="13"/>
      <c r="Z34" s="17"/>
      <c r="AA34" s="17"/>
      <c r="AB34" s="17"/>
      <c r="AC34" s="11"/>
      <c r="AD34" s="18"/>
    </row>
    <row r="35" spans="2:30" ht="120" x14ac:dyDescent="0.25">
      <c r="B35" s="8" t="s">
        <v>120</v>
      </c>
      <c r="C35" s="29" t="s">
        <v>51</v>
      </c>
      <c r="D35" s="10" t="s">
        <v>121</v>
      </c>
      <c r="E35" s="10" t="s">
        <v>129</v>
      </c>
      <c r="F35" s="10" t="s">
        <v>120</v>
      </c>
      <c r="G35" s="10"/>
      <c r="H35" s="11">
        <v>2</v>
      </c>
      <c r="I35" s="11">
        <v>2.5</v>
      </c>
      <c r="J35" s="11" t="s">
        <v>35</v>
      </c>
      <c r="K35" s="11" t="s">
        <v>36</v>
      </c>
      <c r="L35" s="12" t="s">
        <v>37</v>
      </c>
      <c r="M35" s="13" t="s">
        <v>130</v>
      </c>
      <c r="N35" s="13" t="s">
        <v>54</v>
      </c>
      <c r="O35" s="13" t="s">
        <v>47</v>
      </c>
      <c r="P35" s="11" t="s">
        <v>41</v>
      </c>
      <c r="Q35" s="11" t="s">
        <v>48</v>
      </c>
      <c r="R35" s="11">
        <v>0</v>
      </c>
      <c r="S35" s="11">
        <v>30</v>
      </c>
      <c r="T35" s="11">
        <v>30</v>
      </c>
      <c r="U35" s="12"/>
      <c r="V35" s="12"/>
      <c r="W35" s="11" t="e">
        <f>+U35/V35</f>
        <v>#DIV/0!</v>
      </c>
      <c r="X35" s="13" t="s">
        <v>131</v>
      </c>
      <c r="Y35" s="13" t="s">
        <v>132</v>
      </c>
      <c r="Z35" s="17"/>
      <c r="AA35" s="17"/>
      <c r="AB35" s="17"/>
      <c r="AC35" s="11"/>
      <c r="AD35" s="18"/>
    </row>
    <row r="36" spans="2:30" ht="90" x14ac:dyDescent="0.25">
      <c r="B36" s="8" t="s">
        <v>120</v>
      </c>
      <c r="C36" s="30"/>
      <c r="D36" s="10" t="s">
        <v>121</v>
      </c>
      <c r="E36" s="10" t="s">
        <v>133</v>
      </c>
      <c r="F36" s="10" t="s">
        <v>120</v>
      </c>
      <c r="G36" s="10"/>
      <c r="H36" s="11">
        <v>2</v>
      </c>
      <c r="I36" s="11">
        <v>2.5</v>
      </c>
      <c r="J36" s="11" t="s">
        <v>35</v>
      </c>
      <c r="K36" s="11" t="s">
        <v>36</v>
      </c>
      <c r="L36" s="12" t="s">
        <v>37</v>
      </c>
      <c r="M36" s="13" t="s">
        <v>134</v>
      </c>
      <c r="N36" s="13" t="s">
        <v>135</v>
      </c>
      <c r="O36" s="13" t="s">
        <v>126</v>
      </c>
      <c r="P36" s="11" t="s">
        <v>41</v>
      </c>
      <c r="Q36" s="11" t="s">
        <v>48</v>
      </c>
      <c r="R36" s="11">
        <v>80</v>
      </c>
      <c r="S36" s="11">
        <v>80</v>
      </c>
      <c r="T36" s="11">
        <v>80</v>
      </c>
      <c r="U36" s="12"/>
      <c r="V36" s="12"/>
      <c r="W36" s="11" t="e">
        <f>+U36/V36</f>
        <v>#DIV/0!</v>
      </c>
      <c r="X36" s="13" t="s">
        <v>131</v>
      </c>
      <c r="Y36" s="13" t="s">
        <v>132</v>
      </c>
      <c r="Z36" s="17"/>
      <c r="AA36" s="17"/>
      <c r="AB36" s="17"/>
      <c r="AC36" s="11"/>
      <c r="AD36" s="18"/>
    </row>
    <row r="37" spans="2:30" ht="87" customHeight="1" x14ac:dyDescent="0.25">
      <c r="B37" s="8" t="s">
        <v>120</v>
      </c>
      <c r="C37" s="30"/>
      <c r="D37" s="10" t="s">
        <v>121</v>
      </c>
      <c r="E37" s="10" t="s">
        <v>133</v>
      </c>
      <c r="F37" s="10" t="s">
        <v>120</v>
      </c>
      <c r="G37" s="10"/>
      <c r="H37" s="11">
        <v>2</v>
      </c>
      <c r="I37" s="11">
        <v>2.5</v>
      </c>
      <c r="J37" s="11" t="s">
        <v>35</v>
      </c>
      <c r="K37" s="11" t="s">
        <v>36</v>
      </c>
      <c r="L37" s="12" t="s">
        <v>37</v>
      </c>
      <c r="M37" s="13" t="s">
        <v>136</v>
      </c>
      <c r="N37" s="13" t="s">
        <v>54</v>
      </c>
      <c r="O37" s="13" t="s">
        <v>47</v>
      </c>
      <c r="P37" s="11" t="s">
        <v>41</v>
      </c>
      <c r="Q37" s="11" t="s">
        <v>48</v>
      </c>
      <c r="R37" s="11">
        <v>10</v>
      </c>
      <c r="S37" s="11">
        <v>10</v>
      </c>
      <c r="T37" s="11">
        <v>10</v>
      </c>
      <c r="U37" s="12"/>
      <c r="V37" s="12"/>
      <c r="W37" s="11" t="e">
        <f>+U37/V37</f>
        <v>#DIV/0!</v>
      </c>
      <c r="X37" s="13" t="s">
        <v>131</v>
      </c>
      <c r="Y37" s="13" t="s">
        <v>132</v>
      </c>
      <c r="Z37" s="17"/>
      <c r="AA37" s="17"/>
      <c r="AB37" s="17"/>
      <c r="AC37" s="11"/>
      <c r="AD37" s="18"/>
    </row>
    <row r="38" spans="2:30" ht="285" x14ac:dyDescent="0.25">
      <c r="B38" s="8" t="s">
        <v>120</v>
      </c>
      <c r="C38" s="30"/>
      <c r="D38" s="10" t="s">
        <v>121</v>
      </c>
      <c r="E38" s="10" t="s">
        <v>137</v>
      </c>
      <c r="F38" s="35" t="s">
        <v>138</v>
      </c>
      <c r="G38" s="10" t="s">
        <v>139</v>
      </c>
      <c r="H38" s="11">
        <v>2</v>
      </c>
      <c r="I38" s="11">
        <v>2.5</v>
      </c>
      <c r="J38" s="11" t="s">
        <v>35</v>
      </c>
      <c r="K38" s="11" t="s">
        <v>36</v>
      </c>
      <c r="L38" s="12" t="s">
        <v>63</v>
      </c>
      <c r="M38" s="13" t="s">
        <v>140</v>
      </c>
      <c r="N38" s="13" t="s">
        <v>54</v>
      </c>
      <c r="O38" s="13" t="s">
        <v>47</v>
      </c>
      <c r="P38" s="11" t="s">
        <v>41</v>
      </c>
      <c r="Q38" s="11" t="s">
        <v>65</v>
      </c>
      <c r="R38" s="11">
        <v>98.3</v>
      </c>
      <c r="S38" s="11">
        <v>100</v>
      </c>
      <c r="T38" s="11">
        <v>100</v>
      </c>
      <c r="U38" s="12">
        <v>13</v>
      </c>
      <c r="V38" s="12">
        <v>0</v>
      </c>
      <c r="W38" s="11">
        <v>0</v>
      </c>
      <c r="X38" s="13" t="s">
        <v>141</v>
      </c>
      <c r="Y38" s="13" t="s">
        <v>142</v>
      </c>
      <c r="Z38" s="17"/>
      <c r="AA38" s="17"/>
      <c r="AB38" s="17"/>
      <c r="AC38" s="11"/>
      <c r="AD38" s="18"/>
    </row>
    <row r="39" spans="2:30" ht="285" x14ac:dyDescent="0.25">
      <c r="B39" s="8" t="s">
        <v>120</v>
      </c>
      <c r="C39" s="32" t="s">
        <v>68</v>
      </c>
      <c r="D39" s="10" t="s">
        <v>121</v>
      </c>
      <c r="E39" s="10" t="s">
        <v>143</v>
      </c>
      <c r="F39" s="36" t="s">
        <v>144</v>
      </c>
      <c r="G39" s="10" t="s">
        <v>145</v>
      </c>
      <c r="H39" s="11">
        <v>2</v>
      </c>
      <c r="I39" s="11">
        <v>2.5</v>
      </c>
      <c r="J39" s="11" t="s">
        <v>35</v>
      </c>
      <c r="K39" s="11" t="s">
        <v>36</v>
      </c>
      <c r="L39" s="12" t="s">
        <v>63</v>
      </c>
      <c r="M39" s="13" t="s">
        <v>146</v>
      </c>
      <c r="N39" s="13" t="s">
        <v>54</v>
      </c>
      <c r="O39" s="13" t="s">
        <v>47</v>
      </c>
      <c r="P39" s="11" t="s">
        <v>41</v>
      </c>
      <c r="Q39" s="11" t="s">
        <v>65</v>
      </c>
      <c r="R39" s="11">
        <v>100</v>
      </c>
      <c r="S39" s="11">
        <v>100</v>
      </c>
      <c r="T39" s="11">
        <v>100</v>
      </c>
      <c r="U39" s="12">
        <v>89</v>
      </c>
      <c r="V39" s="12">
        <v>42</v>
      </c>
      <c r="W39" s="37">
        <f>+U39/V39</f>
        <v>2.1190476190476191</v>
      </c>
      <c r="X39" s="13" t="s">
        <v>141</v>
      </c>
      <c r="Y39" s="13" t="s">
        <v>142</v>
      </c>
      <c r="Z39" s="17"/>
      <c r="AA39" s="17"/>
      <c r="AB39" s="17"/>
      <c r="AC39" s="11"/>
      <c r="AD39" s="18"/>
    </row>
    <row r="40" spans="2:30" ht="285" x14ac:dyDescent="0.25">
      <c r="B40" s="8" t="s">
        <v>120</v>
      </c>
      <c r="C40" s="32"/>
      <c r="D40" s="10" t="s">
        <v>121</v>
      </c>
      <c r="E40" s="10" t="s">
        <v>143</v>
      </c>
      <c r="F40" s="36" t="s">
        <v>144</v>
      </c>
      <c r="G40" s="10" t="s">
        <v>145</v>
      </c>
      <c r="H40" s="11">
        <v>2</v>
      </c>
      <c r="I40" s="11">
        <v>2.5</v>
      </c>
      <c r="J40" s="11" t="s">
        <v>35</v>
      </c>
      <c r="K40" s="11" t="s">
        <v>36</v>
      </c>
      <c r="L40" s="12" t="s">
        <v>63</v>
      </c>
      <c r="M40" s="13" t="s">
        <v>147</v>
      </c>
      <c r="N40" s="13" t="s">
        <v>54</v>
      </c>
      <c r="O40" s="13" t="s">
        <v>47</v>
      </c>
      <c r="P40" s="11" t="s">
        <v>41</v>
      </c>
      <c r="Q40" s="11" t="s">
        <v>148</v>
      </c>
      <c r="R40" s="11">
        <v>5</v>
      </c>
      <c r="S40" s="11">
        <v>5</v>
      </c>
      <c r="T40" s="11">
        <v>5</v>
      </c>
      <c r="U40" s="12">
        <v>0</v>
      </c>
      <c r="V40" s="12">
        <v>0</v>
      </c>
      <c r="W40" s="11">
        <v>0</v>
      </c>
      <c r="X40" s="13" t="s">
        <v>141</v>
      </c>
      <c r="Y40" s="13" t="s">
        <v>142</v>
      </c>
      <c r="Z40" s="17"/>
      <c r="AA40" s="17"/>
      <c r="AB40" s="17"/>
      <c r="AC40" s="11"/>
      <c r="AD40" s="18"/>
    </row>
    <row r="41" spans="2:30" ht="285" x14ac:dyDescent="0.25">
      <c r="B41" s="8" t="s">
        <v>120</v>
      </c>
      <c r="C41" s="34" t="s">
        <v>73</v>
      </c>
      <c r="D41" s="10" t="s">
        <v>121</v>
      </c>
      <c r="E41" s="10" t="s">
        <v>149</v>
      </c>
      <c r="F41" s="38" t="s">
        <v>150</v>
      </c>
      <c r="G41" s="10" t="s">
        <v>151</v>
      </c>
      <c r="H41" s="11">
        <v>2</v>
      </c>
      <c r="I41" s="11">
        <v>2.5</v>
      </c>
      <c r="J41" s="11" t="s">
        <v>35</v>
      </c>
      <c r="K41" s="11" t="s">
        <v>36</v>
      </c>
      <c r="L41" s="12" t="s">
        <v>63</v>
      </c>
      <c r="M41" s="13" t="s">
        <v>152</v>
      </c>
      <c r="N41" s="13" t="s">
        <v>54</v>
      </c>
      <c r="O41" s="13" t="s">
        <v>47</v>
      </c>
      <c r="P41" s="11" t="s">
        <v>41</v>
      </c>
      <c r="Q41" s="11" t="s">
        <v>65</v>
      </c>
      <c r="R41" s="11">
        <v>98.59</v>
      </c>
      <c r="S41" s="11">
        <v>84</v>
      </c>
      <c r="T41" s="11">
        <v>84</v>
      </c>
      <c r="U41" s="12">
        <v>0</v>
      </c>
      <c r="V41" s="12">
        <v>0</v>
      </c>
      <c r="W41" s="11">
        <v>0</v>
      </c>
      <c r="X41" s="13" t="s">
        <v>141</v>
      </c>
      <c r="Y41" s="13" t="s">
        <v>142</v>
      </c>
      <c r="Z41" s="17"/>
      <c r="AA41" s="17"/>
      <c r="AB41" s="17"/>
      <c r="AC41" s="11"/>
      <c r="AD41" s="18"/>
    </row>
    <row r="42" spans="2:30" ht="285" x14ac:dyDescent="0.25">
      <c r="B42" s="8" t="s">
        <v>120</v>
      </c>
      <c r="C42" s="39"/>
      <c r="D42" s="10" t="s">
        <v>121</v>
      </c>
      <c r="E42" s="10" t="s">
        <v>153</v>
      </c>
      <c r="F42" s="38" t="s">
        <v>150</v>
      </c>
      <c r="G42" s="10" t="s">
        <v>151</v>
      </c>
      <c r="H42" s="11">
        <v>2</v>
      </c>
      <c r="I42" s="11">
        <v>2.5</v>
      </c>
      <c r="J42" s="11" t="s">
        <v>35</v>
      </c>
      <c r="K42" s="11" t="s">
        <v>36</v>
      </c>
      <c r="L42" s="12" t="s">
        <v>63</v>
      </c>
      <c r="M42" s="13" t="s">
        <v>154</v>
      </c>
      <c r="N42" s="13" t="s">
        <v>54</v>
      </c>
      <c r="O42" s="13" t="s">
        <v>47</v>
      </c>
      <c r="P42" s="11" t="s">
        <v>41</v>
      </c>
      <c r="Q42" s="11" t="s">
        <v>48</v>
      </c>
      <c r="R42" s="11">
        <v>100</v>
      </c>
      <c r="S42" s="11">
        <v>100</v>
      </c>
      <c r="T42" s="11">
        <v>100</v>
      </c>
      <c r="U42" s="12">
        <v>0</v>
      </c>
      <c r="V42" s="12">
        <v>0</v>
      </c>
      <c r="W42" s="11">
        <v>0</v>
      </c>
      <c r="X42" s="13" t="s">
        <v>141</v>
      </c>
      <c r="Y42" s="13" t="s">
        <v>142</v>
      </c>
      <c r="Z42" s="17"/>
      <c r="AA42" s="17"/>
      <c r="AB42" s="17"/>
      <c r="AC42" s="11"/>
      <c r="AD42" s="18"/>
    </row>
    <row r="43" spans="2:30" ht="285" x14ac:dyDescent="0.25">
      <c r="B43" s="8" t="s">
        <v>120</v>
      </c>
      <c r="C43" s="39"/>
      <c r="D43" s="10" t="s">
        <v>121</v>
      </c>
      <c r="E43" s="10" t="s">
        <v>155</v>
      </c>
      <c r="F43" s="40" t="s">
        <v>156</v>
      </c>
      <c r="G43" s="10" t="s">
        <v>157</v>
      </c>
      <c r="H43" s="11">
        <v>2</v>
      </c>
      <c r="I43" s="11">
        <v>2.5</v>
      </c>
      <c r="J43" s="11" t="s">
        <v>35</v>
      </c>
      <c r="K43" s="11" t="s">
        <v>36</v>
      </c>
      <c r="L43" s="12" t="s">
        <v>63</v>
      </c>
      <c r="M43" s="13" t="s">
        <v>158</v>
      </c>
      <c r="N43" s="13" t="s">
        <v>54</v>
      </c>
      <c r="O43" s="13" t="s">
        <v>47</v>
      </c>
      <c r="P43" s="11" t="s">
        <v>41</v>
      </c>
      <c r="Q43" s="11" t="s">
        <v>48</v>
      </c>
      <c r="R43" s="11">
        <v>60</v>
      </c>
      <c r="S43" s="11">
        <v>100</v>
      </c>
      <c r="T43" s="11">
        <v>100</v>
      </c>
      <c r="U43" s="12">
        <v>0</v>
      </c>
      <c r="V43" s="12">
        <v>0</v>
      </c>
      <c r="W43" s="11">
        <v>0</v>
      </c>
      <c r="X43" s="13" t="s">
        <v>141</v>
      </c>
      <c r="Y43" s="13" t="s">
        <v>142</v>
      </c>
      <c r="Z43" s="17"/>
      <c r="AA43" s="17"/>
      <c r="AB43" s="17"/>
      <c r="AC43" s="11"/>
      <c r="AD43" s="18"/>
    </row>
    <row r="44" spans="2:30" ht="285" x14ac:dyDescent="0.25">
      <c r="B44" s="8" t="s">
        <v>120</v>
      </c>
      <c r="C44" s="30"/>
      <c r="D44" s="10" t="s">
        <v>121</v>
      </c>
      <c r="E44" s="10" t="s">
        <v>139</v>
      </c>
      <c r="F44" s="35" t="s">
        <v>159</v>
      </c>
      <c r="G44" s="10" t="s">
        <v>160</v>
      </c>
      <c r="H44" s="11">
        <v>2</v>
      </c>
      <c r="I44" s="11">
        <v>2.5</v>
      </c>
      <c r="J44" s="11" t="s">
        <v>35</v>
      </c>
      <c r="K44" s="11" t="s">
        <v>36</v>
      </c>
      <c r="L44" s="12" t="s">
        <v>63</v>
      </c>
      <c r="M44" s="13" t="s">
        <v>140</v>
      </c>
      <c r="N44" s="13" t="s">
        <v>54</v>
      </c>
      <c r="O44" s="13" t="s">
        <v>47</v>
      </c>
      <c r="P44" s="11" t="s">
        <v>41</v>
      </c>
      <c r="Q44" s="11" t="s">
        <v>65</v>
      </c>
      <c r="R44" s="11">
        <v>98.3</v>
      </c>
      <c r="S44" s="11">
        <v>100</v>
      </c>
      <c r="T44" s="11">
        <v>100</v>
      </c>
      <c r="U44" s="12">
        <v>13</v>
      </c>
      <c r="V44" s="12">
        <v>0</v>
      </c>
      <c r="W44" s="11">
        <v>0</v>
      </c>
      <c r="X44" s="13" t="s">
        <v>141</v>
      </c>
      <c r="Y44" s="13" t="s">
        <v>142</v>
      </c>
      <c r="Z44" s="17">
        <v>3603299.14</v>
      </c>
      <c r="AA44" s="17">
        <v>3861934.14</v>
      </c>
      <c r="AB44" s="17"/>
      <c r="AC44" s="11"/>
      <c r="AD44" s="18"/>
    </row>
    <row r="45" spans="2:30" ht="315" x14ac:dyDescent="0.25">
      <c r="B45" s="8" t="s">
        <v>120</v>
      </c>
      <c r="C45" s="32" t="s">
        <v>87</v>
      </c>
      <c r="D45" s="10" t="s">
        <v>121</v>
      </c>
      <c r="E45" s="10" t="s">
        <v>145</v>
      </c>
      <c r="F45" s="36" t="s">
        <v>161</v>
      </c>
      <c r="G45" s="10" t="s">
        <v>162</v>
      </c>
      <c r="H45" s="11">
        <v>2</v>
      </c>
      <c r="I45" s="11">
        <v>2.5</v>
      </c>
      <c r="J45" s="11" t="s">
        <v>35</v>
      </c>
      <c r="K45" s="11" t="s">
        <v>36</v>
      </c>
      <c r="L45" s="12" t="s">
        <v>63</v>
      </c>
      <c r="M45" s="13" t="s">
        <v>147</v>
      </c>
      <c r="N45" s="13" t="s">
        <v>54</v>
      </c>
      <c r="O45" s="13" t="s">
        <v>47</v>
      </c>
      <c r="P45" s="11" t="s">
        <v>41</v>
      </c>
      <c r="Q45" s="11" t="s">
        <v>148</v>
      </c>
      <c r="R45" s="11">
        <v>5</v>
      </c>
      <c r="S45" s="11">
        <v>5</v>
      </c>
      <c r="T45" s="11">
        <v>5</v>
      </c>
      <c r="U45" s="12">
        <v>89</v>
      </c>
      <c r="V45" s="12">
        <v>42</v>
      </c>
      <c r="W45" s="37">
        <f>+U45/V45</f>
        <v>2.1190476190476191</v>
      </c>
      <c r="X45" s="13" t="s">
        <v>141</v>
      </c>
      <c r="Y45" s="13" t="s">
        <v>142</v>
      </c>
      <c r="Z45" s="17">
        <v>765362.9</v>
      </c>
      <c r="AA45" s="17">
        <v>940362.9</v>
      </c>
      <c r="AB45" s="17"/>
      <c r="AC45" s="11"/>
      <c r="AD45" s="18"/>
    </row>
    <row r="46" spans="2:30" ht="54.75" customHeight="1" x14ac:dyDescent="0.25">
      <c r="B46" s="8" t="s">
        <v>304</v>
      </c>
      <c r="C46" s="32"/>
      <c r="D46" s="10"/>
      <c r="E46" s="10"/>
      <c r="F46" s="25" t="s">
        <v>303</v>
      </c>
      <c r="G46" s="10"/>
      <c r="H46" s="11"/>
      <c r="I46" s="11"/>
      <c r="J46" s="11"/>
      <c r="K46" s="11"/>
      <c r="L46" s="12"/>
      <c r="M46" s="13"/>
      <c r="N46" s="13"/>
      <c r="O46" s="13"/>
      <c r="P46" s="11"/>
      <c r="Q46" s="11"/>
      <c r="R46" s="11"/>
      <c r="S46" s="11"/>
      <c r="T46" s="11"/>
      <c r="U46" s="12"/>
      <c r="V46" s="12"/>
      <c r="W46" s="37"/>
      <c r="X46" s="13"/>
      <c r="Y46" s="13"/>
      <c r="Z46" s="17">
        <v>949368.4</v>
      </c>
      <c r="AA46" s="17">
        <v>949368.4</v>
      </c>
      <c r="AB46" s="17"/>
      <c r="AC46" s="11"/>
      <c r="AD46" s="18"/>
    </row>
    <row r="47" spans="2:30" ht="285" x14ac:dyDescent="0.25">
      <c r="B47" s="8" t="s">
        <v>120</v>
      </c>
      <c r="C47" s="34" t="s">
        <v>91</v>
      </c>
      <c r="D47" s="10" t="s">
        <v>121</v>
      </c>
      <c r="E47" s="10" t="s">
        <v>151</v>
      </c>
      <c r="F47" s="38" t="s">
        <v>163</v>
      </c>
      <c r="G47" s="10" t="s">
        <v>164</v>
      </c>
      <c r="H47" s="11">
        <v>2</v>
      </c>
      <c r="I47" s="11">
        <v>2.5</v>
      </c>
      <c r="J47" s="11" t="s">
        <v>35</v>
      </c>
      <c r="K47" s="11" t="s">
        <v>36</v>
      </c>
      <c r="L47" s="12" t="s">
        <v>63</v>
      </c>
      <c r="M47" s="13" t="s">
        <v>152</v>
      </c>
      <c r="N47" s="13" t="s">
        <v>54</v>
      </c>
      <c r="O47" s="13" t="s">
        <v>47</v>
      </c>
      <c r="P47" s="11" t="s">
        <v>41</v>
      </c>
      <c r="Q47" s="11" t="s">
        <v>65</v>
      </c>
      <c r="R47" s="11">
        <v>98.59</v>
      </c>
      <c r="S47" s="11">
        <v>84</v>
      </c>
      <c r="T47" s="11">
        <v>84</v>
      </c>
      <c r="U47" s="12">
        <v>0</v>
      </c>
      <c r="V47" s="12">
        <v>0</v>
      </c>
      <c r="W47" s="11">
        <v>0</v>
      </c>
      <c r="X47" s="13" t="s">
        <v>141</v>
      </c>
      <c r="Y47" s="13" t="s">
        <v>142</v>
      </c>
      <c r="Z47" s="17">
        <v>399047.44</v>
      </c>
      <c r="AA47" s="17">
        <v>399047.44</v>
      </c>
      <c r="AB47" s="17"/>
      <c r="AC47" s="11"/>
      <c r="AD47" s="18"/>
    </row>
    <row r="48" spans="2:30" ht="285" x14ac:dyDescent="0.25">
      <c r="B48" s="8" t="s">
        <v>120</v>
      </c>
      <c r="D48" s="10" t="s">
        <v>121</v>
      </c>
      <c r="E48" s="10" t="s">
        <v>157</v>
      </c>
      <c r="F48" s="40" t="s">
        <v>165</v>
      </c>
      <c r="G48" s="10" t="s">
        <v>166</v>
      </c>
      <c r="H48" s="11">
        <v>2</v>
      </c>
      <c r="I48" s="11">
        <v>2.5</v>
      </c>
      <c r="J48" s="11" t="s">
        <v>35</v>
      </c>
      <c r="K48" s="11" t="s">
        <v>36</v>
      </c>
      <c r="L48" s="12" t="s">
        <v>63</v>
      </c>
      <c r="M48" s="13" t="s">
        <v>158</v>
      </c>
      <c r="N48" s="13" t="s">
        <v>54</v>
      </c>
      <c r="O48" s="13" t="s">
        <v>47</v>
      </c>
      <c r="P48" s="11" t="s">
        <v>41</v>
      </c>
      <c r="Q48" s="11" t="s">
        <v>48</v>
      </c>
      <c r="R48" s="11">
        <v>60</v>
      </c>
      <c r="S48" s="11">
        <v>100</v>
      </c>
      <c r="T48" s="11">
        <v>100</v>
      </c>
      <c r="U48" s="12">
        <v>0</v>
      </c>
      <c r="V48" s="12">
        <v>0</v>
      </c>
      <c r="W48" s="11">
        <v>0</v>
      </c>
      <c r="X48" s="13" t="s">
        <v>141</v>
      </c>
      <c r="Y48" s="13" t="s">
        <v>142</v>
      </c>
      <c r="Z48" s="28">
        <v>363286.04</v>
      </c>
      <c r="AA48" s="28">
        <v>363286.04</v>
      </c>
      <c r="AD48" s="18"/>
    </row>
    <row r="49" spans="2:30" ht="75" x14ac:dyDescent="0.25">
      <c r="B49" s="8"/>
      <c r="C49" s="11"/>
      <c r="D49" s="10"/>
      <c r="E49" s="10"/>
      <c r="F49" s="25" t="s">
        <v>395</v>
      </c>
      <c r="G49" s="10"/>
      <c r="H49" s="11"/>
      <c r="I49" s="11"/>
      <c r="J49" s="11"/>
      <c r="K49" s="11"/>
      <c r="L49" s="12"/>
      <c r="M49" s="13"/>
      <c r="N49" s="13"/>
      <c r="O49" s="13"/>
      <c r="P49" s="11"/>
      <c r="Q49" s="11"/>
      <c r="R49" s="11"/>
      <c r="S49" s="11"/>
      <c r="T49" s="11"/>
      <c r="U49" s="12"/>
      <c r="V49" s="12"/>
      <c r="W49" s="11"/>
      <c r="X49" s="13"/>
      <c r="Y49" s="13"/>
      <c r="Z49" s="17">
        <v>1778852.7</v>
      </c>
      <c r="AA49" s="17">
        <v>1778852.7</v>
      </c>
      <c r="AB49" s="17"/>
      <c r="AC49" s="11"/>
      <c r="AD49" s="18"/>
    </row>
    <row r="50" spans="2:30" ht="165" x14ac:dyDescent="0.25">
      <c r="B50" s="8" t="s">
        <v>167</v>
      </c>
      <c r="C50" s="29" t="s">
        <v>31</v>
      </c>
      <c r="D50" s="10" t="s">
        <v>168</v>
      </c>
      <c r="E50" s="10" t="s">
        <v>33</v>
      </c>
      <c r="F50" s="10" t="s">
        <v>169</v>
      </c>
      <c r="G50" s="10"/>
      <c r="H50" s="11">
        <v>2</v>
      </c>
      <c r="I50" s="11">
        <v>2.5</v>
      </c>
      <c r="J50" s="11" t="s">
        <v>35</v>
      </c>
      <c r="K50" s="11" t="s">
        <v>36</v>
      </c>
      <c r="L50" s="11" t="s">
        <v>37</v>
      </c>
      <c r="M50" s="13" t="s">
        <v>38</v>
      </c>
      <c r="N50" s="13" t="s">
        <v>39</v>
      </c>
      <c r="O50" s="13" t="s">
        <v>126</v>
      </c>
      <c r="P50" s="11" t="s">
        <v>41</v>
      </c>
      <c r="Q50" s="11" t="s">
        <v>42</v>
      </c>
      <c r="R50" s="11">
        <v>6.4</v>
      </c>
      <c r="S50" s="11">
        <v>8.6999999999999993</v>
      </c>
      <c r="T50" s="11">
        <v>8.6999999999999993</v>
      </c>
      <c r="U50" s="12"/>
      <c r="V50" s="12"/>
      <c r="W50" s="11" t="e">
        <f>+U50/V50</f>
        <v>#DIV/0!</v>
      </c>
      <c r="X50" s="13" t="s">
        <v>127</v>
      </c>
      <c r="Y50" s="13" t="s">
        <v>44</v>
      </c>
      <c r="Z50" s="17"/>
      <c r="AA50" s="17"/>
      <c r="AB50" s="17"/>
      <c r="AC50" s="11"/>
      <c r="AD50" s="18"/>
    </row>
    <row r="51" spans="2:30" ht="165" x14ac:dyDescent="0.25">
      <c r="B51" s="8" t="s">
        <v>167</v>
      </c>
      <c r="C51" s="29"/>
      <c r="D51" s="10" t="s">
        <v>168</v>
      </c>
      <c r="E51" s="10" t="s">
        <v>33</v>
      </c>
      <c r="F51" s="10" t="s">
        <v>169</v>
      </c>
      <c r="G51" s="10"/>
      <c r="H51" s="11">
        <v>2</v>
      </c>
      <c r="I51" s="11">
        <v>2.5</v>
      </c>
      <c r="J51" s="11" t="s">
        <v>35</v>
      </c>
      <c r="K51" s="11" t="s">
        <v>36</v>
      </c>
      <c r="L51" s="11" t="s">
        <v>37</v>
      </c>
      <c r="M51" s="13" t="s">
        <v>170</v>
      </c>
      <c r="N51" s="13" t="s">
        <v>54</v>
      </c>
      <c r="O51" s="13" t="s">
        <v>171</v>
      </c>
      <c r="P51" s="11" t="s">
        <v>41</v>
      </c>
      <c r="Q51" s="11" t="s">
        <v>48</v>
      </c>
      <c r="R51" s="11">
        <v>33.1</v>
      </c>
      <c r="S51" s="11">
        <v>42.4</v>
      </c>
      <c r="T51" s="11">
        <v>42.4</v>
      </c>
      <c r="U51" s="12"/>
      <c r="V51" s="12"/>
      <c r="W51" s="11" t="e">
        <f>+U51/V51</f>
        <v>#DIV/0!</v>
      </c>
      <c r="X51" s="13" t="s">
        <v>127</v>
      </c>
      <c r="Y51" s="13" t="s">
        <v>50</v>
      </c>
      <c r="Z51" s="17"/>
      <c r="AA51" s="17"/>
      <c r="AB51" s="17"/>
      <c r="AC51" s="11"/>
      <c r="AD51" s="18"/>
    </row>
    <row r="52" spans="2:30" ht="75" x14ac:dyDescent="0.25">
      <c r="B52" s="8" t="s">
        <v>167</v>
      </c>
      <c r="C52" s="29" t="s">
        <v>51</v>
      </c>
      <c r="D52" s="10" t="s">
        <v>168</v>
      </c>
      <c r="E52" s="10" t="s">
        <v>172</v>
      </c>
      <c r="F52" s="10" t="s">
        <v>97</v>
      </c>
      <c r="G52" s="10"/>
      <c r="H52" s="11">
        <v>2</v>
      </c>
      <c r="I52" s="11">
        <v>2.5</v>
      </c>
      <c r="J52" s="11" t="s">
        <v>35</v>
      </c>
      <c r="K52" s="11" t="s">
        <v>36</v>
      </c>
      <c r="L52" s="11" t="s">
        <v>37</v>
      </c>
      <c r="M52" s="13" t="s">
        <v>173</v>
      </c>
      <c r="N52" s="13" t="s">
        <v>54</v>
      </c>
      <c r="O52" s="13" t="s">
        <v>171</v>
      </c>
      <c r="P52" s="11" t="s">
        <v>41</v>
      </c>
      <c r="Q52" s="11" t="s">
        <v>48</v>
      </c>
      <c r="R52" s="11">
        <v>74.760000000000005</v>
      </c>
      <c r="S52" s="11">
        <v>76.22</v>
      </c>
      <c r="T52" s="11">
        <v>76.22</v>
      </c>
      <c r="U52" s="12"/>
      <c r="V52" s="12"/>
      <c r="W52" s="11" t="e">
        <f>+U52/V52</f>
        <v>#DIV/0!</v>
      </c>
      <c r="X52" s="13" t="s">
        <v>174</v>
      </c>
      <c r="Y52" s="13" t="s">
        <v>175</v>
      </c>
      <c r="Z52" s="17"/>
      <c r="AA52" s="17"/>
      <c r="AB52" s="17"/>
      <c r="AC52" s="11"/>
      <c r="AD52" s="18"/>
    </row>
    <row r="53" spans="2:30" x14ac:dyDescent="0.25">
      <c r="B53" s="8"/>
      <c r="C53" s="30"/>
      <c r="D53" s="10"/>
      <c r="E53" s="10"/>
      <c r="F53" s="10"/>
      <c r="G53" s="10"/>
      <c r="H53" s="11"/>
      <c r="I53" s="11"/>
      <c r="J53" s="11"/>
      <c r="K53" s="11"/>
      <c r="L53" s="11"/>
      <c r="M53" s="13"/>
      <c r="N53" s="13"/>
      <c r="O53" s="13"/>
      <c r="P53" s="11"/>
      <c r="Q53" s="11"/>
      <c r="R53" s="11"/>
      <c r="S53" s="11"/>
      <c r="T53" s="11"/>
      <c r="U53" s="12"/>
      <c r="V53" s="12"/>
      <c r="W53" s="11"/>
      <c r="X53" s="13"/>
      <c r="Y53" s="13"/>
      <c r="Z53" s="17"/>
      <c r="AA53" s="17"/>
      <c r="AB53" s="17"/>
      <c r="AC53" s="11"/>
      <c r="AD53" s="18"/>
    </row>
    <row r="54" spans="2:30" x14ac:dyDescent="0.25">
      <c r="B54" s="8"/>
      <c r="C54" s="30"/>
      <c r="D54" s="10"/>
      <c r="E54" s="10"/>
      <c r="F54" s="10"/>
      <c r="G54" s="10"/>
      <c r="H54" s="11"/>
      <c r="I54" s="11"/>
      <c r="J54" s="11"/>
      <c r="K54" s="11"/>
      <c r="L54" s="11"/>
      <c r="M54" s="13"/>
      <c r="N54" s="13"/>
      <c r="O54" s="13"/>
      <c r="P54" s="11"/>
      <c r="Q54" s="11"/>
      <c r="R54" s="11"/>
      <c r="S54" s="11"/>
      <c r="T54" s="11"/>
      <c r="U54" s="12"/>
      <c r="V54" s="12"/>
      <c r="W54" s="11"/>
      <c r="X54" s="13"/>
      <c r="Y54" s="13"/>
      <c r="Z54" s="17"/>
      <c r="AA54" s="17"/>
      <c r="AB54" s="17"/>
      <c r="AC54" s="11"/>
      <c r="AD54" s="18"/>
    </row>
    <row r="55" spans="2:30" ht="240" x14ac:dyDescent="0.25">
      <c r="B55" s="8"/>
      <c r="C55" s="30"/>
      <c r="D55" s="10" t="s">
        <v>168</v>
      </c>
      <c r="E55" s="10" t="s">
        <v>176</v>
      </c>
      <c r="F55" s="41" t="s">
        <v>177</v>
      </c>
      <c r="G55" s="10" t="s">
        <v>178</v>
      </c>
      <c r="H55" s="11">
        <v>2</v>
      </c>
      <c r="I55" s="11">
        <v>2.5</v>
      </c>
      <c r="J55" s="11" t="s">
        <v>35</v>
      </c>
      <c r="K55" s="11" t="s">
        <v>36</v>
      </c>
      <c r="L55" s="11" t="s">
        <v>63</v>
      </c>
      <c r="M55" s="13" t="s">
        <v>179</v>
      </c>
      <c r="N55" s="13" t="s">
        <v>54</v>
      </c>
      <c r="O55" s="13" t="s">
        <v>171</v>
      </c>
      <c r="P55" s="11" t="s">
        <v>41</v>
      </c>
      <c r="Q55" s="11" t="s">
        <v>65</v>
      </c>
      <c r="R55" s="11">
        <v>57.7</v>
      </c>
      <c r="S55" s="11">
        <v>62.98</v>
      </c>
      <c r="T55" s="11">
        <v>62.98</v>
      </c>
      <c r="U55" s="12">
        <v>24</v>
      </c>
      <c r="V55" s="12">
        <v>12</v>
      </c>
      <c r="W55" s="11">
        <f>+U55/V55</f>
        <v>2</v>
      </c>
      <c r="X55" s="13" t="s">
        <v>180</v>
      </c>
      <c r="Y55" s="13" t="s">
        <v>181</v>
      </c>
      <c r="Z55" s="17"/>
      <c r="AA55" s="17"/>
      <c r="AB55" s="17"/>
      <c r="AC55" s="11"/>
      <c r="AD55" s="18"/>
    </row>
    <row r="56" spans="2:30" ht="210" x14ac:dyDescent="0.25">
      <c r="B56" s="8"/>
      <c r="C56" s="32" t="s">
        <v>68</v>
      </c>
      <c r="D56" s="10" t="s">
        <v>168</v>
      </c>
      <c r="E56" s="10" t="s">
        <v>182</v>
      </c>
      <c r="F56" s="42" t="s">
        <v>183</v>
      </c>
      <c r="G56" s="10" t="s">
        <v>184</v>
      </c>
      <c r="H56" s="11">
        <v>2</v>
      </c>
      <c r="I56" s="11">
        <v>2.5</v>
      </c>
      <c r="J56" s="11" t="s">
        <v>35</v>
      </c>
      <c r="K56" s="11" t="s">
        <v>36</v>
      </c>
      <c r="L56" s="11" t="s">
        <v>63</v>
      </c>
      <c r="M56" s="13" t="s">
        <v>185</v>
      </c>
      <c r="N56" s="13" t="s">
        <v>54</v>
      </c>
      <c r="O56" s="13" t="s">
        <v>171</v>
      </c>
      <c r="P56" s="11" t="s">
        <v>41</v>
      </c>
      <c r="Q56" s="11" t="s">
        <v>48</v>
      </c>
      <c r="R56" s="11">
        <v>100</v>
      </c>
      <c r="S56" s="11">
        <v>100</v>
      </c>
      <c r="T56" s="11">
        <v>100</v>
      </c>
      <c r="U56" s="12">
        <v>0</v>
      </c>
      <c r="V56" s="12">
        <v>0</v>
      </c>
      <c r="W56" s="11">
        <v>0</v>
      </c>
      <c r="X56" s="13" t="s">
        <v>186</v>
      </c>
      <c r="Y56" s="13" t="s">
        <v>181</v>
      </c>
      <c r="Z56" s="17"/>
      <c r="AA56" s="17"/>
      <c r="AB56" s="17"/>
      <c r="AC56" s="11"/>
      <c r="AD56" s="18"/>
    </row>
    <row r="57" spans="2:30" x14ac:dyDescent="0.25">
      <c r="B57" s="8"/>
      <c r="C57" s="34" t="s">
        <v>73</v>
      </c>
      <c r="D57" s="10"/>
      <c r="E57" s="10"/>
      <c r="F57" s="10"/>
      <c r="G57" s="10"/>
      <c r="H57" s="11"/>
      <c r="I57" s="11"/>
      <c r="J57" s="11"/>
      <c r="K57" s="11"/>
      <c r="L57" s="11"/>
      <c r="M57" s="13"/>
      <c r="N57" s="13"/>
      <c r="O57" s="13"/>
      <c r="P57" s="11"/>
      <c r="Q57" s="11"/>
      <c r="R57" s="11"/>
      <c r="S57" s="11"/>
      <c r="T57" s="11"/>
      <c r="U57" s="12"/>
      <c r="V57" s="12"/>
      <c r="W57" s="11"/>
      <c r="X57" s="13"/>
      <c r="Y57" s="13"/>
      <c r="Z57" s="17"/>
      <c r="AA57" s="17"/>
      <c r="AB57" s="17"/>
      <c r="AC57" s="11"/>
      <c r="AD57" s="18"/>
    </row>
    <row r="58" spans="2:30" ht="210" x14ac:dyDescent="0.25">
      <c r="B58" s="8"/>
      <c r="C58" s="30"/>
      <c r="D58" s="10" t="s">
        <v>168</v>
      </c>
      <c r="E58" s="10" t="s">
        <v>178</v>
      </c>
      <c r="F58" s="41" t="s">
        <v>187</v>
      </c>
      <c r="G58" s="10" t="s">
        <v>188</v>
      </c>
      <c r="H58" s="11">
        <v>2</v>
      </c>
      <c r="I58" s="11">
        <v>2.5</v>
      </c>
      <c r="J58" s="11" t="s">
        <v>35</v>
      </c>
      <c r="K58" s="11" t="s">
        <v>36</v>
      </c>
      <c r="L58" s="11" t="s">
        <v>63</v>
      </c>
      <c r="M58" s="13" t="s">
        <v>179</v>
      </c>
      <c r="N58" s="13" t="s">
        <v>54</v>
      </c>
      <c r="O58" s="13" t="s">
        <v>171</v>
      </c>
      <c r="P58" s="11" t="s">
        <v>41</v>
      </c>
      <c r="Q58" s="11" t="s">
        <v>65</v>
      </c>
      <c r="R58" s="11">
        <v>57.7</v>
      </c>
      <c r="S58" s="11">
        <v>62.98</v>
      </c>
      <c r="T58" s="11">
        <v>62.98</v>
      </c>
      <c r="U58" s="12">
        <v>24</v>
      </c>
      <c r="V58" s="12">
        <v>12</v>
      </c>
      <c r="W58" s="11">
        <f>+U58/V58</f>
        <v>2</v>
      </c>
      <c r="X58" s="13" t="s">
        <v>180</v>
      </c>
      <c r="Y58" s="13" t="s">
        <v>181</v>
      </c>
      <c r="Z58" s="17">
        <v>732090.46</v>
      </c>
      <c r="AA58" s="17">
        <v>732090.46</v>
      </c>
      <c r="AB58" s="17"/>
      <c r="AC58" s="11"/>
      <c r="AD58" s="18"/>
    </row>
    <row r="59" spans="2:30" ht="300" x14ac:dyDescent="0.25">
      <c r="B59" s="8"/>
      <c r="C59" s="32" t="s">
        <v>87</v>
      </c>
      <c r="D59" s="10" t="s">
        <v>168</v>
      </c>
      <c r="E59" s="10" t="s">
        <v>184</v>
      </c>
      <c r="F59" s="42" t="s">
        <v>189</v>
      </c>
      <c r="G59" s="10" t="s">
        <v>190</v>
      </c>
      <c r="H59" s="11">
        <v>2</v>
      </c>
      <c r="I59" s="11">
        <v>2.5</v>
      </c>
      <c r="J59" s="11" t="s">
        <v>35</v>
      </c>
      <c r="K59" s="11" t="s">
        <v>36</v>
      </c>
      <c r="L59" s="11" t="s">
        <v>63</v>
      </c>
      <c r="M59" s="13" t="s">
        <v>185</v>
      </c>
      <c r="N59" s="13" t="s">
        <v>54</v>
      </c>
      <c r="O59" s="13" t="s">
        <v>171</v>
      </c>
      <c r="P59" s="11" t="s">
        <v>41</v>
      </c>
      <c r="Q59" s="11" t="s">
        <v>48</v>
      </c>
      <c r="R59" s="11">
        <v>100</v>
      </c>
      <c r="S59" s="11">
        <v>100</v>
      </c>
      <c r="T59" s="11">
        <v>100</v>
      </c>
      <c r="U59" s="12">
        <v>0</v>
      </c>
      <c r="V59" s="12">
        <v>0</v>
      </c>
      <c r="W59" s="11">
        <v>0</v>
      </c>
      <c r="X59" s="13" t="s">
        <v>186</v>
      </c>
      <c r="Y59" s="13" t="s">
        <v>181</v>
      </c>
      <c r="Z59" s="17">
        <v>1001805</v>
      </c>
      <c r="AA59" s="17">
        <v>1001805</v>
      </c>
      <c r="AB59" s="17"/>
      <c r="AC59" s="11"/>
      <c r="AD59" s="18"/>
    </row>
    <row r="60" spans="2:30" x14ac:dyDescent="0.25">
      <c r="U60" s="27"/>
      <c r="V60" s="27"/>
    </row>
    <row r="61" spans="2:30" x14ac:dyDescent="0.25">
      <c r="B61" s="26" t="s">
        <v>203</v>
      </c>
      <c r="U61" s="27"/>
      <c r="V61" s="27"/>
      <c r="Y61" s="91"/>
    </row>
    <row r="62" spans="2:30" x14ac:dyDescent="0.25">
      <c r="U62" s="27"/>
      <c r="V62" s="27"/>
    </row>
    <row r="63" spans="2:30" x14ac:dyDescent="0.25">
      <c r="U63" s="27"/>
      <c r="V63" s="27"/>
    </row>
    <row r="64" spans="2:30" x14ac:dyDescent="0.25">
      <c r="U64" s="27"/>
      <c r="V64" s="27"/>
    </row>
    <row r="65" spans="7:28" x14ac:dyDescent="0.25">
      <c r="U65" s="27"/>
      <c r="V65" s="27"/>
    </row>
    <row r="66" spans="7:28" x14ac:dyDescent="0.25">
      <c r="U66" s="27"/>
      <c r="V66" s="27"/>
    </row>
    <row r="67" spans="7:28" x14ac:dyDescent="0.25">
      <c r="G67" s="483" t="s">
        <v>191</v>
      </c>
      <c r="H67" s="483"/>
      <c r="I67" s="483"/>
      <c r="U67" s="27"/>
      <c r="V67" s="27"/>
      <c r="Y67" s="482" t="s">
        <v>191</v>
      </c>
      <c r="Z67" s="482"/>
      <c r="AA67" s="482"/>
      <c r="AB67" s="482"/>
    </row>
    <row r="68" spans="7:28" x14ac:dyDescent="0.25">
      <c r="G68" s="362" t="s">
        <v>391</v>
      </c>
      <c r="H68" s="362"/>
      <c r="I68" s="362"/>
      <c r="U68" s="27"/>
      <c r="V68" s="27"/>
      <c r="Y68" s="401" t="s">
        <v>410</v>
      </c>
      <c r="Z68" s="401"/>
      <c r="AA68" s="401"/>
      <c r="AB68" s="401"/>
    </row>
    <row r="69" spans="7:28" x14ac:dyDescent="0.25">
      <c r="G69" s="362" t="s">
        <v>394</v>
      </c>
      <c r="H69" s="362"/>
      <c r="I69" s="362"/>
      <c r="U69" s="27"/>
      <c r="V69" s="27"/>
      <c r="Y69" s="401" t="s">
        <v>434</v>
      </c>
      <c r="Z69" s="401"/>
      <c r="AA69" s="401"/>
      <c r="AB69" s="401"/>
    </row>
    <row r="70" spans="7:28" x14ac:dyDescent="0.25">
      <c r="U70" s="27"/>
      <c r="V70" s="27"/>
    </row>
    <row r="71" spans="7:28" x14ac:dyDescent="0.25">
      <c r="U71" s="27"/>
      <c r="V71" s="27"/>
    </row>
    <row r="72" spans="7:28" x14ac:dyDescent="0.25">
      <c r="U72" s="27"/>
      <c r="V72" s="27"/>
    </row>
    <row r="73" spans="7:28" x14ac:dyDescent="0.25">
      <c r="U73" s="27"/>
      <c r="V73" s="27"/>
    </row>
    <row r="74" spans="7:28" x14ac:dyDescent="0.25">
      <c r="U74" s="27"/>
      <c r="V74" s="27"/>
    </row>
    <row r="75" spans="7:28" x14ac:dyDescent="0.25">
      <c r="U75" s="27"/>
      <c r="V75" s="27"/>
    </row>
    <row r="76" spans="7:28" x14ac:dyDescent="0.25">
      <c r="U76" s="27"/>
      <c r="V76" s="27"/>
    </row>
    <row r="77" spans="7:28" x14ac:dyDescent="0.25">
      <c r="U77" s="27"/>
      <c r="V77" s="27"/>
    </row>
    <row r="78" spans="7:28" x14ac:dyDescent="0.25">
      <c r="U78" s="27"/>
      <c r="V78" s="27"/>
    </row>
    <row r="79" spans="7:28" x14ac:dyDescent="0.25">
      <c r="U79" s="27"/>
      <c r="V79" s="27"/>
    </row>
  </sheetData>
  <mergeCells count="11">
    <mergeCell ref="B1:AD1"/>
    <mergeCell ref="B2:AD2"/>
    <mergeCell ref="Y69:AB69"/>
    <mergeCell ref="B3:AD4"/>
    <mergeCell ref="B5:Y5"/>
    <mergeCell ref="B6:AD6"/>
    <mergeCell ref="Y67:AB67"/>
    <mergeCell ref="Y68:AB68"/>
    <mergeCell ref="G68:I68"/>
    <mergeCell ref="G69:I69"/>
    <mergeCell ref="G67:I67"/>
  </mergeCells>
  <printOptions horizontalCentered="1"/>
  <pageMargins left="0" right="0" top="0.55118110236220474" bottom="0.55118110236220474" header="0.31496062992125984" footer="0.31496062992125984"/>
  <pageSetup scale="28" firstPageNumber="3" orientation="landscape"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31"/>
  <sheetViews>
    <sheetView workbookViewId="0">
      <selection activeCell="L23" sqref="L23"/>
    </sheetView>
  </sheetViews>
  <sheetFormatPr baseColWidth="10" defaultRowHeight="15" x14ac:dyDescent="0.25"/>
  <cols>
    <col min="3" max="3" width="56.28515625" customWidth="1"/>
    <col min="4" max="9" width="15" customWidth="1"/>
  </cols>
  <sheetData>
    <row r="1" spans="2:9" ht="33.75" customHeight="1" x14ac:dyDescent="0.25">
      <c r="B1" s="344" t="s">
        <v>483</v>
      </c>
      <c r="C1" s="345"/>
      <c r="D1" s="345"/>
      <c r="E1" s="345"/>
      <c r="F1" s="345"/>
      <c r="G1" s="345"/>
      <c r="H1" s="345"/>
      <c r="I1" s="346"/>
    </row>
    <row r="2" spans="2:9" x14ac:dyDescent="0.25">
      <c r="B2" s="368" t="s">
        <v>431</v>
      </c>
      <c r="C2" s="369"/>
      <c r="D2" s="353" t="s">
        <v>383</v>
      </c>
      <c r="E2" s="353"/>
      <c r="F2" s="353"/>
      <c r="G2" s="353"/>
      <c r="H2" s="353"/>
      <c r="I2" s="354" t="s">
        <v>289</v>
      </c>
    </row>
    <row r="3" spans="2:9" ht="22.5" x14ac:dyDescent="0.25">
      <c r="B3" s="370"/>
      <c r="C3" s="371"/>
      <c r="D3" s="86" t="s">
        <v>232</v>
      </c>
      <c r="E3" s="152" t="s">
        <v>290</v>
      </c>
      <c r="F3" s="152" t="s">
        <v>198</v>
      </c>
      <c r="G3" s="152" t="s">
        <v>199</v>
      </c>
      <c r="H3" s="88" t="s">
        <v>291</v>
      </c>
      <c r="I3" s="355"/>
    </row>
    <row r="4" spans="2:9" x14ac:dyDescent="0.25">
      <c r="B4" s="372"/>
      <c r="C4" s="373"/>
      <c r="D4" s="89" t="s">
        <v>292</v>
      </c>
      <c r="E4" s="90" t="s">
        <v>293</v>
      </c>
      <c r="F4" s="90" t="s">
        <v>384</v>
      </c>
      <c r="G4" s="90" t="s">
        <v>294</v>
      </c>
      <c r="H4" s="90" t="s">
        <v>73</v>
      </c>
      <c r="I4" s="90" t="s">
        <v>385</v>
      </c>
    </row>
    <row r="5" spans="2:9" x14ac:dyDescent="0.25">
      <c r="B5" s="374" t="s">
        <v>432</v>
      </c>
      <c r="C5" s="375"/>
      <c r="D5" s="178"/>
      <c r="E5" s="178"/>
      <c r="F5" s="178"/>
      <c r="G5" s="178"/>
      <c r="H5" s="178"/>
      <c r="I5" s="178"/>
    </row>
    <row r="6" spans="2:9" x14ac:dyDescent="0.25">
      <c r="B6" s="376"/>
      <c r="C6" s="377"/>
      <c r="D6" s="173"/>
      <c r="E6" s="173"/>
      <c r="F6" s="173"/>
      <c r="G6" s="173"/>
      <c r="H6" s="173"/>
      <c r="I6" s="173"/>
    </row>
    <row r="7" spans="2:9" x14ac:dyDescent="0.25">
      <c r="B7" s="376"/>
      <c r="C7" s="377"/>
      <c r="D7" s="173"/>
      <c r="E7" s="173"/>
      <c r="F7" s="173"/>
      <c r="G7" s="173"/>
      <c r="H7" s="173"/>
      <c r="I7" s="173"/>
    </row>
    <row r="8" spans="2:9" x14ac:dyDescent="0.25">
      <c r="B8" s="376"/>
      <c r="C8" s="377"/>
      <c r="D8" s="173"/>
      <c r="E8" s="173"/>
      <c r="F8" s="173"/>
      <c r="G8" s="173"/>
      <c r="H8" s="173"/>
      <c r="I8" s="173"/>
    </row>
    <row r="9" spans="2:9" x14ac:dyDescent="0.25">
      <c r="B9" s="376"/>
      <c r="C9" s="377"/>
      <c r="D9" s="173"/>
      <c r="E9" s="173"/>
      <c r="F9" s="173"/>
      <c r="G9" s="173"/>
      <c r="H9" s="173"/>
      <c r="I9" s="173"/>
    </row>
    <row r="10" spans="2:9" x14ac:dyDescent="0.25">
      <c r="B10" s="376"/>
      <c r="C10" s="377"/>
      <c r="D10" s="173"/>
      <c r="E10" s="173"/>
      <c r="F10" s="173"/>
      <c r="G10" s="173"/>
      <c r="H10" s="173"/>
      <c r="I10" s="173"/>
    </row>
    <row r="11" spans="2:9" x14ac:dyDescent="0.25">
      <c r="B11" s="179"/>
      <c r="C11" s="180"/>
      <c r="D11" s="173"/>
      <c r="E11" s="173"/>
      <c r="F11" s="173"/>
      <c r="G11" s="173"/>
      <c r="H11" s="173"/>
      <c r="I11" s="173"/>
    </row>
    <row r="12" spans="2:9" x14ac:dyDescent="0.25">
      <c r="B12" s="366" t="s">
        <v>433</v>
      </c>
      <c r="C12" s="367"/>
      <c r="D12" s="212">
        <v>44189444</v>
      </c>
      <c r="E12" s="196">
        <v>0</v>
      </c>
      <c r="F12" s="173">
        <f>D12+E12</f>
        <v>44189444</v>
      </c>
      <c r="G12" s="251">
        <v>9168711</v>
      </c>
      <c r="H12" s="252">
        <v>9168711</v>
      </c>
      <c r="I12" s="173">
        <f>H12-D12</f>
        <v>-35020733</v>
      </c>
    </row>
    <row r="13" spans="2:9" x14ac:dyDescent="0.25">
      <c r="B13" s="366"/>
      <c r="C13" s="367"/>
      <c r="D13" s="173"/>
      <c r="E13" s="173"/>
      <c r="F13" s="173"/>
      <c r="G13" s="173"/>
      <c r="H13" s="173"/>
      <c r="I13" s="173"/>
    </row>
    <row r="14" spans="2:9" x14ac:dyDescent="0.25">
      <c r="B14" s="366"/>
      <c r="C14" s="367"/>
      <c r="D14" s="173"/>
      <c r="E14" s="173"/>
      <c r="F14" s="173"/>
      <c r="G14" s="173"/>
      <c r="H14" s="173"/>
      <c r="I14" s="173"/>
    </row>
    <row r="15" spans="2:9" x14ac:dyDescent="0.25">
      <c r="B15" s="366"/>
      <c r="C15" s="367"/>
      <c r="D15" s="173"/>
      <c r="E15" s="173"/>
      <c r="F15" s="173"/>
      <c r="G15" s="173"/>
      <c r="H15" s="173"/>
      <c r="I15" s="173"/>
    </row>
    <row r="16" spans="2:9" x14ac:dyDescent="0.25">
      <c r="B16" s="366"/>
      <c r="C16" s="367"/>
      <c r="D16" s="173"/>
      <c r="E16" s="173"/>
      <c r="F16" s="173"/>
      <c r="G16" s="173"/>
      <c r="H16" s="173"/>
      <c r="I16" s="173"/>
    </row>
    <row r="17" spans="2:9" x14ac:dyDescent="0.25">
      <c r="B17" s="366"/>
      <c r="C17" s="367"/>
      <c r="D17" s="173"/>
      <c r="E17" s="173"/>
      <c r="F17" s="173"/>
      <c r="G17" s="173"/>
      <c r="H17" s="173"/>
      <c r="I17" s="173"/>
    </row>
    <row r="18" spans="2:9" x14ac:dyDescent="0.25">
      <c r="B18" s="181"/>
      <c r="C18" s="182"/>
      <c r="D18" s="173"/>
      <c r="E18" s="173"/>
      <c r="F18" s="173"/>
      <c r="G18" s="173"/>
      <c r="H18" s="173"/>
      <c r="I18" s="173"/>
    </row>
    <row r="19" spans="2:9" x14ac:dyDescent="0.25">
      <c r="B19" s="181"/>
      <c r="C19" s="182"/>
      <c r="D19" s="173"/>
      <c r="E19" s="173"/>
      <c r="F19" s="173"/>
      <c r="G19" s="173"/>
      <c r="H19" s="173"/>
      <c r="I19" s="173"/>
    </row>
    <row r="20" spans="2:9" x14ac:dyDescent="0.25">
      <c r="B20" s="183"/>
      <c r="C20" s="182"/>
      <c r="D20" s="184"/>
      <c r="E20" s="184"/>
      <c r="F20" s="184"/>
      <c r="G20" s="184"/>
      <c r="H20" s="184"/>
      <c r="I20" s="184"/>
    </row>
    <row r="21" spans="2:9" x14ac:dyDescent="0.25">
      <c r="B21" s="185"/>
      <c r="C21" s="186" t="s">
        <v>302</v>
      </c>
      <c r="D21" s="187">
        <f>D9+D12+D17+D18+D19+D16</f>
        <v>44189444</v>
      </c>
      <c r="E21" s="187">
        <f>E9+E12+E17+E18+E19+E16</f>
        <v>0</v>
      </c>
      <c r="F21" s="187">
        <f>F9+F12+F17+F18+F19+F16</f>
        <v>44189444</v>
      </c>
      <c r="G21" s="187">
        <f>G9+G12+G17+G18+G19+G16</f>
        <v>9168711</v>
      </c>
      <c r="H21" s="187">
        <f>H9+H12+H17+H18+H19+H16</f>
        <v>9168711</v>
      </c>
      <c r="I21" s="188">
        <v>0</v>
      </c>
    </row>
    <row r="22" spans="2:9" x14ac:dyDescent="0.25">
      <c r="B22" s="189"/>
      <c r="C22" s="190"/>
      <c r="D22" s="191"/>
      <c r="E22" s="191"/>
      <c r="F22" s="192"/>
      <c r="G22" s="193" t="s">
        <v>386</v>
      </c>
      <c r="H22" s="194"/>
      <c r="I22" s="184"/>
    </row>
    <row r="23" spans="2:9" x14ac:dyDescent="0.25">
      <c r="B23" s="182" t="s">
        <v>203</v>
      </c>
      <c r="C23" s="182"/>
      <c r="D23" s="182"/>
      <c r="E23" s="182"/>
      <c r="F23" s="182"/>
      <c r="G23" s="182"/>
      <c r="H23" s="182"/>
      <c r="I23" s="182"/>
    </row>
    <row r="24" spans="2:9" x14ac:dyDescent="0.25">
      <c r="B24" s="182"/>
      <c r="C24" s="182"/>
      <c r="D24" s="182"/>
      <c r="E24" s="182"/>
      <c r="F24" s="182"/>
      <c r="G24" s="182"/>
      <c r="H24" s="182"/>
      <c r="I24" s="182"/>
    </row>
    <row r="25" spans="2:9" x14ac:dyDescent="0.25">
      <c r="B25" s="182"/>
      <c r="C25" s="182"/>
      <c r="D25" s="182"/>
      <c r="E25" s="182"/>
      <c r="F25" s="182"/>
      <c r="G25" s="182"/>
      <c r="H25" s="182"/>
      <c r="I25" s="182"/>
    </row>
    <row r="26" spans="2:9" x14ac:dyDescent="0.25">
      <c r="B26" s="182"/>
      <c r="C26" s="182"/>
      <c r="D26" s="182"/>
      <c r="E26" s="182"/>
      <c r="F26" s="182"/>
      <c r="G26" s="182"/>
      <c r="H26" s="182"/>
      <c r="I26" s="182"/>
    </row>
    <row r="27" spans="2:9" x14ac:dyDescent="0.25">
      <c r="B27" s="182"/>
      <c r="C27" s="182"/>
      <c r="D27" s="182"/>
      <c r="E27" s="182"/>
      <c r="F27" s="182"/>
      <c r="G27" s="182"/>
      <c r="H27" s="182"/>
      <c r="I27" s="182"/>
    </row>
    <row r="28" spans="2:9" x14ac:dyDescent="0.25">
      <c r="B28" s="182"/>
      <c r="C28" s="182"/>
      <c r="D28" s="182"/>
      <c r="E28" s="182"/>
      <c r="F28" s="182"/>
      <c r="G28" s="182"/>
      <c r="H28" s="182"/>
      <c r="I28" s="182"/>
    </row>
    <row r="29" spans="2:9" x14ac:dyDescent="0.25">
      <c r="B29" s="182"/>
      <c r="C29" s="362" t="s">
        <v>389</v>
      </c>
      <c r="D29" s="362"/>
      <c r="E29" s="182"/>
      <c r="F29" s="378"/>
      <c r="G29" s="378"/>
      <c r="H29" s="378"/>
      <c r="I29" s="182"/>
    </row>
    <row r="30" spans="2:9" x14ac:dyDescent="0.25">
      <c r="B30" s="182"/>
      <c r="C30" s="362" t="s">
        <v>391</v>
      </c>
      <c r="D30" s="362"/>
      <c r="E30" s="182"/>
      <c r="F30" s="362" t="s">
        <v>410</v>
      </c>
      <c r="G30" s="362"/>
      <c r="H30" s="362"/>
      <c r="I30" s="182"/>
    </row>
    <row r="31" spans="2:9" x14ac:dyDescent="0.25">
      <c r="B31" s="182"/>
      <c r="C31" s="362" t="s">
        <v>394</v>
      </c>
      <c r="D31" s="362"/>
      <c r="E31" s="182"/>
      <c r="F31" s="362" t="s">
        <v>434</v>
      </c>
      <c r="G31" s="362"/>
      <c r="H31" s="362"/>
      <c r="I31" s="182"/>
    </row>
  </sheetData>
  <mergeCells count="12">
    <mergeCell ref="C29:D29"/>
    <mergeCell ref="C30:D30"/>
    <mergeCell ref="C31:D31"/>
    <mergeCell ref="F30:H30"/>
    <mergeCell ref="F31:H31"/>
    <mergeCell ref="F29:H29"/>
    <mergeCell ref="B12:C17"/>
    <mergeCell ref="B1:I1"/>
    <mergeCell ref="B2:C4"/>
    <mergeCell ref="D2:H2"/>
    <mergeCell ref="I2:I3"/>
    <mergeCell ref="B5:C10"/>
  </mergeCells>
  <printOptions horizontalCentered="1"/>
  <pageMargins left="0.70866141732283472" right="0.70866141732283472" top="0.74803149606299213" bottom="0.74803149606299213" header="0.31496062992125984" footer="0.31496062992125984"/>
  <pageSetup scale="7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49"/>
  <sheetViews>
    <sheetView showGridLines="0" workbookViewId="0">
      <selection activeCell="K28" sqref="K28"/>
    </sheetView>
  </sheetViews>
  <sheetFormatPr baseColWidth="10" defaultColWidth="11.42578125" defaultRowHeight="11.25" x14ac:dyDescent="0.2"/>
  <cols>
    <col min="1" max="1" width="1.140625" style="53" customWidth="1"/>
    <col min="2" max="2" width="69" style="53" customWidth="1"/>
    <col min="3" max="8" width="15.7109375" style="53" customWidth="1"/>
    <col min="9" max="16384" width="11.42578125" style="53"/>
  </cols>
  <sheetData>
    <row r="1" spans="1:8" ht="45" customHeight="1" x14ac:dyDescent="0.2">
      <c r="A1" s="390" t="s">
        <v>484</v>
      </c>
      <c r="B1" s="391"/>
      <c r="C1" s="391"/>
      <c r="D1" s="391"/>
      <c r="E1" s="391"/>
      <c r="F1" s="391"/>
      <c r="G1" s="391"/>
      <c r="H1" s="392"/>
    </row>
    <row r="2" spans="1:8" x14ac:dyDescent="0.2">
      <c r="A2" s="379" t="s">
        <v>204</v>
      </c>
      <c r="B2" s="380"/>
      <c r="C2" s="385" t="s">
        <v>194</v>
      </c>
      <c r="D2" s="386"/>
      <c r="E2" s="386"/>
      <c r="F2" s="386"/>
      <c r="G2" s="387"/>
      <c r="H2" s="388" t="s">
        <v>195</v>
      </c>
    </row>
    <row r="3" spans="1:8" ht="24.95" customHeight="1" x14ac:dyDescent="0.2">
      <c r="A3" s="381"/>
      <c r="B3" s="382"/>
      <c r="C3" s="54" t="s">
        <v>196</v>
      </c>
      <c r="D3" s="54" t="s">
        <v>197</v>
      </c>
      <c r="E3" s="54" t="s">
        <v>198</v>
      </c>
      <c r="F3" s="54" t="s">
        <v>199</v>
      </c>
      <c r="G3" s="54" t="s">
        <v>200</v>
      </c>
      <c r="H3" s="389"/>
    </row>
    <row r="4" spans="1:8" x14ac:dyDescent="0.2">
      <c r="A4" s="383"/>
      <c r="B4" s="384"/>
      <c r="C4" s="55">
        <v>1</v>
      </c>
      <c r="D4" s="55">
        <v>2</v>
      </c>
      <c r="E4" s="55" t="s">
        <v>201</v>
      </c>
      <c r="F4" s="55">
        <v>4</v>
      </c>
      <c r="G4" s="55">
        <v>5</v>
      </c>
      <c r="H4" s="55" t="s">
        <v>305</v>
      </c>
    </row>
    <row r="5" spans="1:8" x14ac:dyDescent="0.2">
      <c r="A5" s="62"/>
      <c r="B5" s="63"/>
      <c r="C5" s="64"/>
      <c r="D5" s="64"/>
      <c r="E5" s="64"/>
      <c r="F5" s="64"/>
      <c r="G5" s="64"/>
      <c r="H5" s="64"/>
    </row>
    <row r="6" spans="1:8" x14ac:dyDescent="0.2">
      <c r="A6" s="65"/>
      <c r="B6" s="66" t="s">
        <v>412</v>
      </c>
      <c r="C6" s="213">
        <v>9585128.1199999992</v>
      </c>
      <c r="D6" s="253">
        <v>174000</v>
      </c>
      <c r="E6" s="57">
        <f>C6+D6</f>
        <v>9759128.1199999992</v>
      </c>
      <c r="F6" s="254">
        <v>1592257.65</v>
      </c>
      <c r="G6" s="255">
        <v>1592257.65</v>
      </c>
      <c r="H6" s="57">
        <f>E6-F6</f>
        <v>8166870.4699999988</v>
      </c>
    </row>
    <row r="7" spans="1:8" x14ac:dyDescent="0.2">
      <c r="A7" s="65"/>
      <c r="B7" s="66" t="s">
        <v>413</v>
      </c>
      <c r="C7" s="213">
        <v>56300977.299999997</v>
      </c>
      <c r="D7" s="253">
        <v>941450</v>
      </c>
      <c r="E7" s="57">
        <f t="shared" ref="E7:E12" si="0">C7+D7</f>
        <v>57242427.299999997</v>
      </c>
      <c r="F7" s="254">
        <v>12650959.939999999</v>
      </c>
      <c r="G7" s="255">
        <v>12650959.939999999</v>
      </c>
      <c r="H7" s="57">
        <f t="shared" ref="H7:H12" si="1">E7-F7</f>
        <v>44591467.359999999</v>
      </c>
    </row>
    <row r="8" spans="1:8" x14ac:dyDescent="0.2">
      <c r="A8" s="65"/>
      <c r="B8" s="66" t="s">
        <v>414</v>
      </c>
      <c r="C8" s="213">
        <v>5318030.4400000004</v>
      </c>
      <c r="D8" s="253">
        <v>433635</v>
      </c>
      <c r="E8" s="57">
        <f t="shared" si="0"/>
        <v>5751665.4400000004</v>
      </c>
      <c r="F8" s="254">
        <v>960357.36</v>
      </c>
      <c r="G8" s="255">
        <v>960357.36</v>
      </c>
      <c r="H8" s="57">
        <f t="shared" si="1"/>
        <v>4791308.08</v>
      </c>
    </row>
    <row r="9" spans="1:8" x14ac:dyDescent="0.2">
      <c r="A9" s="65"/>
      <c r="B9" s="66" t="s">
        <v>415</v>
      </c>
      <c r="C9" s="213">
        <v>32766605.059999999</v>
      </c>
      <c r="D9" s="253">
        <v>3585123</v>
      </c>
      <c r="E9" s="57">
        <f t="shared" si="0"/>
        <v>36351728.060000002</v>
      </c>
      <c r="F9" s="254">
        <v>4175409.22</v>
      </c>
      <c r="G9" s="255">
        <v>4175409.22</v>
      </c>
      <c r="H9" s="57">
        <f t="shared" si="1"/>
        <v>32176318.840000004</v>
      </c>
    </row>
    <row r="10" spans="1:8" x14ac:dyDescent="0.2">
      <c r="A10" s="65"/>
      <c r="B10" s="66" t="s">
        <v>416</v>
      </c>
      <c r="C10" s="213">
        <v>1308914.6399999999</v>
      </c>
      <c r="D10" s="201">
        <v>0</v>
      </c>
      <c r="E10" s="57">
        <f t="shared" si="0"/>
        <v>1308914.6399999999</v>
      </c>
      <c r="F10" s="254">
        <v>279802.73</v>
      </c>
      <c r="G10" s="255">
        <v>279802.73</v>
      </c>
      <c r="H10" s="57">
        <f t="shared" si="1"/>
        <v>1029111.9099999999</v>
      </c>
    </row>
    <row r="11" spans="1:8" x14ac:dyDescent="0.2">
      <c r="A11" s="65"/>
      <c r="B11" s="66" t="s">
        <v>370</v>
      </c>
      <c r="C11" s="57">
        <v>0</v>
      </c>
      <c r="D11" s="201">
        <v>0</v>
      </c>
      <c r="E11" s="57">
        <f t="shared" si="0"/>
        <v>0</v>
      </c>
      <c r="F11" s="202">
        <v>0</v>
      </c>
      <c r="G11" s="203">
        <v>0</v>
      </c>
      <c r="H11" s="57">
        <f t="shared" si="1"/>
        <v>0</v>
      </c>
    </row>
    <row r="12" spans="1:8" x14ac:dyDescent="0.2">
      <c r="A12" s="65"/>
      <c r="B12" s="66" t="s">
        <v>371</v>
      </c>
      <c r="C12" s="57">
        <v>0</v>
      </c>
      <c r="D12" s="201">
        <v>0</v>
      </c>
      <c r="E12" s="57">
        <f t="shared" si="0"/>
        <v>0</v>
      </c>
      <c r="F12" s="202">
        <v>0</v>
      </c>
      <c r="G12" s="203">
        <v>0</v>
      </c>
      <c r="H12" s="57">
        <f t="shared" si="1"/>
        <v>0</v>
      </c>
    </row>
    <row r="13" spans="1:8" x14ac:dyDescent="0.2">
      <c r="A13" s="65"/>
      <c r="B13" s="66"/>
      <c r="C13" s="57"/>
      <c r="D13" s="57"/>
      <c r="E13" s="57"/>
      <c r="F13" s="57"/>
      <c r="G13" s="57"/>
      <c r="H13" s="57"/>
    </row>
    <row r="14" spans="1:8" x14ac:dyDescent="0.2">
      <c r="A14" s="67"/>
      <c r="B14" s="140" t="s">
        <v>202</v>
      </c>
      <c r="C14" s="69">
        <f t="shared" ref="C14:H14" si="2">SUM(C6:C13)</f>
        <v>105279655.56</v>
      </c>
      <c r="D14" s="69">
        <f t="shared" si="2"/>
        <v>5134208</v>
      </c>
      <c r="E14" s="69">
        <f t="shared" si="2"/>
        <v>110413863.56</v>
      </c>
      <c r="F14" s="69">
        <f t="shared" si="2"/>
        <v>19658786.899999999</v>
      </c>
      <c r="G14" s="69">
        <f t="shared" si="2"/>
        <v>19658786.899999999</v>
      </c>
      <c r="H14" s="69">
        <f t="shared" si="2"/>
        <v>90755076.659999996</v>
      </c>
    </row>
    <row r="17" spans="1:8" ht="45" customHeight="1" x14ac:dyDescent="0.2">
      <c r="A17" s="385" t="s">
        <v>485</v>
      </c>
      <c r="B17" s="386"/>
      <c r="C17" s="386"/>
      <c r="D17" s="386"/>
      <c r="E17" s="386"/>
      <c r="F17" s="386"/>
      <c r="G17" s="386"/>
      <c r="H17" s="387"/>
    </row>
    <row r="18" spans="1:8" x14ac:dyDescent="0.2">
      <c r="A18" s="379" t="s">
        <v>204</v>
      </c>
      <c r="B18" s="380"/>
      <c r="C18" s="385" t="s">
        <v>194</v>
      </c>
      <c r="D18" s="386"/>
      <c r="E18" s="386"/>
      <c r="F18" s="386"/>
      <c r="G18" s="387"/>
      <c r="H18" s="388" t="s">
        <v>195</v>
      </c>
    </row>
    <row r="19" spans="1:8" ht="22.5" x14ac:dyDescent="0.2">
      <c r="A19" s="381"/>
      <c r="B19" s="382"/>
      <c r="C19" s="54" t="s">
        <v>196</v>
      </c>
      <c r="D19" s="54" t="s">
        <v>197</v>
      </c>
      <c r="E19" s="54" t="s">
        <v>198</v>
      </c>
      <c r="F19" s="54" t="s">
        <v>199</v>
      </c>
      <c r="G19" s="54" t="s">
        <v>200</v>
      </c>
      <c r="H19" s="389"/>
    </row>
    <row r="20" spans="1:8" x14ac:dyDescent="0.2">
      <c r="A20" s="383"/>
      <c r="B20" s="384"/>
      <c r="C20" s="55">
        <v>1</v>
      </c>
      <c r="D20" s="55">
        <v>2</v>
      </c>
      <c r="E20" s="55" t="s">
        <v>201</v>
      </c>
      <c r="F20" s="55">
        <v>4</v>
      </c>
      <c r="G20" s="55">
        <v>5</v>
      </c>
      <c r="H20" s="55" t="s">
        <v>305</v>
      </c>
    </row>
    <row r="21" spans="1:8" x14ac:dyDescent="0.2">
      <c r="A21" s="65"/>
      <c r="B21" s="93" t="s">
        <v>396</v>
      </c>
      <c r="C21" s="57">
        <v>0</v>
      </c>
      <c r="D21" s="57">
        <v>0</v>
      </c>
      <c r="E21" s="57">
        <f>C21+D21</f>
        <v>0</v>
      </c>
      <c r="F21" s="57">
        <v>0</v>
      </c>
      <c r="G21" s="57">
        <v>0</v>
      </c>
      <c r="H21" s="57">
        <f>E21-F21</f>
        <v>0</v>
      </c>
    </row>
    <row r="22" spans="1:8" x14ac:dyDescent="0.2">
      <c r="A22" s="65"/>
      <c r="B22" s="93" t="s">
        <v>397</v>
      </c>
      <c r="C22" s="393" t="s">
        <v>436</v>
      </c>
      <c r="D22" s="394"/>
      <c r="E22" s="394"/>
      <c r="F22" s="394"/>
      <c r="G22" s="395"/>
      <c r="H22" s="57">
        <f t="shared" ref="H22:H24" si="3">E22-F22</f>
        <v>0</v>
      </c>
    </row>
    <row r="23" spans="1:8" x14ac:dyDescent="0.2">
      <c r="A23" s="65"/>
      <c r="B23" s="93" t="s">
        <v>398</v>
      </c>
      <c r="C23" s="393"/>
      <c r="D23" s="394"/>
      <c r="E23" s="394"/>
      <c r="F23" s="394"/>
      <c r="G23" s="395"/>
      <c r="H23" s="57">
        <f t="shared" si="3"/>
        <v>0</v>
      </c>
    </row>
    <row r="24" spans="1:8" x14ac:dyDescent="0.2">
      <c r="A24" s="65"/>
      <c r="B24" s="93" t="s">
        <v>417</v>
      </c>
      <c r="C24" s="57">
        <v>0</v>
      </c>
      <c r="D24" s="57">
        <v>0</v>
      </c>
      <c r="E24" s="57">
        <f t="shared" ref="E24" si="4">C24+D24</f>
        <v>0</v>
      </c>
      <c r="F24" s="57">
        <v>0</v>
      </c>
      <c r="G24" s="57">
        <v>0</v>
      </c>
      <c r="H24" s="57">
        <f t="shared" si="3"/>
        <v>0</v>
      </c>
    </row>
    <row r="25" spans="1:8" x14ac:dyDescent="0.2">
      <c r="A25" s="67"/>
      <c r="B25" s="140" t="s">
        <v>202</v>
      </c>
      <c r="C25" s="69">
        <f t="shared" ref="C25:H25" si="5">SUM(C21:C24)</f>
        <v>0</v>
      </c>
      <c r="D25" s="69">
        <f t="shared" si="5"/>
        <v>0</v>
      </c>
      <c r="E25" s="69">
        <f t="shared" si="5"/>
        <v>0</v>
      </c>
      <c r="F25" s="69">
        <f t="shared" si="5"/>
        <v>0</v>
      </c>
      <c r="G25" s="69">
        <f t="shared" si="5"/>
        <v>0</v>
      </c>
      <c r="H25" s="69">
        <f t="shared" si="5"/>
        <v>0</v>
      </c>
    </row>
    <row r="28" spans="1:8" ht="45" customHeight="1" x14ac:dyDescent="0.2">
      <c r="A28" s="385" t="s">
        <v>486</v>
      </c>
      <c r="B28" s="386"/>
      <c r="C28" s="386"/>
      <c r="D28" s="386"/>
      <c r="E28" s="386"/>
      <c r="F28" s="386"/>
      <c r="G28" s="386"/>
      <c r="H28" s="387"/>
    </row>
    <row r="29" spans="1:8" x14ac:dyDescent="0.2">
      <c r="A29" s="379" t="s">
        <v>204</v>
      </c>
      <c r="B29" s="380"/>
      <c r="C29" s="385" t="s">
        <v>194</v>
      </c>
      <c r="D29" s="386"/>
      <c r="E29" s="386"/>
      <c r="F29" s="386"/>
      <c r="G29" s="387"/>
      <c r="H29" s="388" t="s">
        <v>195</v>
      </c>
    </row>
    <row r="30" spans="1:8" ht="22.5" x14ac:dyDescent="0.2">
      <c r="A30" s="381"/>
      <c r="B30" s="382"/>
      <c r="C30" s="54" t="s">
        <v>196</v>
      </c>
      <c r="D30" s="54" t="s">
        <v>197</v>
      </c>
      <c r="E30" s="54" t="s">
        <v>198</v>
      </c>
      <c r="F30" s="54" t="s">
        <v>199</v>
      </c>
      <c r="G30" s="54" t="s">
        <v>200</v>
      </c>
      <c r="H30" s="389"/>
    </row>
    <row r="31" spans="1:8" x14ac:dyDescent="0.2">
      <c r="A31" s="383"/>
      <c r="B31" s="384"/>
      <c r="C31" s="55">
        <v>1</v>
      </c>
      <c r="D31" s="55">
        <v>2</v>
      </c>
      <c r="E31" s="55" t="s">
        <v>201</v>
      </c>
      <c r="F31" s="55">
        <v>4</v>
      </c>
      <c r="G31" s="55">
        <v>5</v>
      </c>
      <c r="H31" s="55" t="s">
        <v>305</v>
      </c>
    </row>
    <row r="32" spans="1:8" x14ac:dyDescent="0.2">
      <c r="A32" s="65"/>
      <c r="B32" s="70" t="s">
        <v>372</v>
      </c>
      <c r="C32" s="214">
        <v>105279655.56</v>
      </c>
      <c r="D32" s="256">
        <v>5134208</v>
      </c>
      <c r="E32" s="57">
        <f t="shared" ref="E32:E38" si="6">C32+D32</f>
        <v>110413863.56</v>
      </c>
      <c r="F32" s="257">
        <v>19658786.899999999</v>
      </c>
      <c r="G32" s="258">
        <v>19658786.899999999</v>
      </c>
      <c r="H32" s="57">
        <f t="shared" ref="H32:H38" si="7">E32-F32</f>
        <v>90755076.659999996</v>
      </c>
    </row>
    <row r="33" spans="1:8" x14ac:dyDescent="0.2">
      <c r="A33" s="65"/>
      <c r="B33" s="70" t="s">
        <v>373</v>
      </c>
      <c r="C33" s="57">
        <v>0</v>
      </c>
      <c r="D33" s="57">
        <v>0</v>
      </c>
      <c r="E33" s="57">
        <f t="shared" si="6"/>
        <v>0</v>
      </c>
      <c r="F33" s="57">
        <v>0</v>
      </c>
      <c r="G33" s="57">
        <v>0</v>
      </c>
      <c r="H33" s="57">
        <f t="shared" si="7"/>
        <v>0</v>
      </c>
    </row>
    <row r="34" spans="1:8" x14ac:dyDescent="0.2">
      <c r="A34" s="65"/>
      <c r="B34" s="70" t="s">
        <v>374</v>
      </c>
      <c r="C34" s="57">
        <v>0</v>
      </c>
      <c r="D34" s="57">
        <v>0</v>
      </c>
      <c r="E34" s="57">
        <f t="shared" si="6"/>
        <v>0</v>
      </c>
      <c r="F34" s="57">
        <v>0</v>
      </c>
      <c r="G34" s="57">
        <v>0</v>
      </c>
      <c r="H34" s="57">
        <f t="shared" si="7"/>
        <v>0</v>
      </c>
    </row>
    <row r="35" spans="1:8" x14ac:dyDescent="0.2">
      <c r="A35" s="65"/>
      <c r="B35" s="70" t="s">
        <v>375</v>
      </c>
      <c r="C35" s="57">
        <v>0</v>
      </c>
      <c r="D35" s="57">
        <v>0</v>
      </c>
      <c r="E35" s="57">
        <f t="shared" si="6"/>
        <v>0</v>
      </c>
      <c r="F35" s="57">
        <v>0</v>
      </c>
      <c r="G35" s="57">
        <v>0</v>
      </c>
      <c r="H35" s="57">
        <f t="shared" si="7"/>
        <v>0</v>
      </c>
    </row>
    <row r="36" spans="1:8" ht="11.25" customHeight="1" x14ac:dyDescent="0.2">
      <c r="A36" s="65"/>
      <c r="B36" s="70" t="s">
        <v>376</v>
      </c>
      <c r="C36" s="57">
        <v>0</v>
      </c>
      <c r="D36" s="57">
        <v>0</v>
      </c>
      <c r="E36" s="57">
        <f t="shared" si="6"/>
        <v>0</v>
      </c>
      <c r="F36" s="57">
        <v>0</v>
      </c>
      <c r="G36" s="57">
        <v>0</v>
      </c>
      <c r="H36" s="57">
        <f t="shared" si="7"/>
        <v>0</v>
      </c>
    </row>
    <row r="37" spans="1:8" x14ac:dyDescent="0.2">
      <c r="A37" s="65"/>
      <c r="B37" s="70" t="s">
        <v>377</v>
      </c>
      <c r="C37" s="57">
        <v>0</v>
      </c>
      <c r="D37" s="57">
        <v>0</v>
      </c>
      <c r="E37" s="57">
        <f t="shared" si="6"/>
        <v>0</v>
      </c>
      <c r="F37" s="57">
        <v>0</v>
      </c>
      <c r="G37" s="57">
        <v>0</v>
      </c>
      <c r="H37" s="57">
        <f t="shared" si="7"/>
        <v>0</v>
      </c>
    </row>
    <row r="38" spans="1:8" x14ac:dyDescent="0.2">
      <c r="A38" s="65"/>
      <c r="B38" s="70" t="s">
        <v>378</v>
      </c>
      <c r="C38" s="57">
        <v>0</v>
      </c>
      <c r="D38" s="57">
        <v>0</v>
      </c>
      <c r="E38" s="57">
        <f t="shared" si="6"/>
        <v>0</v>
      </c>
      <c r="F38" s="57">
        <v>0</v>
      </c>
      <c r="G38" s="57">
        <v>0</v>
      </c>
      <c r="H38" s="57">
        <f t="shared" si="7"/>
        <v>0</v>
      </c>
    </row>
    <row r="39" spans="1:8" x14ac:dyDescent="0.2">
      <c r="A39" s="67"/>
      <c r="B39" s="140" t="s">
        <v>202</v>
      </c>
      <c r="C39" s="69">
        <f t="shared" ref="C39:H39" si="8">SUM(C32:C38)</f>
        <v>105279655.56</v>
      </c>
      <c r="D39" s="69">
        <f t="shared" si="8"/>
        <v>5134208</v>
      </c>
      <c r="E39" s="69">
        <f t="shared" si="8"/>
        <v>110413863.56</v>
      </c>
      <c r="F39" s="69">
        <f t="shared" si="8"/>
        <v>19658786.899999999</v>
      </c>
      <c r="G39" s="69">
        <f t="shared" si="8"/>
        <v>19658786.899999999</v>
      </c>
      <c r="H39" s="69">
        <f t="shared" si="8"/>
        <v>90755076.659999996</v>
      </c>
    </row>
    <row r="41" spans="1:8" x14ac:dyDescent="0.2">
      <c r="A41" s="53" t="s">
        <v>411</v>
      </c>
    </row>
    <row r="47" spans="1:8" x14ac:dyDescent="0.2">
      <c r="B47" s="362" t="s">
        <v>418</v>
      </c>
      <c r="C47" s="362"/>
      <c r="E47" s="365"/>
      <c r="F47" s="365"/>
      <c r="G47" s="365"/>
    </row>
    <row r="48" spans="1:8" ht="14.45" customHeight="1" x14ac:dyDescent="0.2">
      <c r="B48" s="362" t="s">
        <v>390</v>
      </c>
      <c r="C48" s="362"/>
      <c r="E48" s="362" t="s">
        <v>410</v>
      </c>
      <c r="F48" s="362"/>
      <c r="G48" s="362"/>
    </row>
    <row r="49" spans="2:8" ht="14.45" customHeight="1" x14ac:dyDescent="0.2">
      <c r="B49" s="362" t="s">
        <v>394</v>
      </c>
      <c r="C49" s="362"/>
      <c r="E49" s="362" t="s">
        <v>434</v>
      </c>
      <c r="F49" s="362"/>
      <c r="G49" s="362"/>
      <c r="H49" s="198"/>
    </row>
  </sheetData>
  <sheetProtection formatCells="0" formatColumns="0" formatRows="0" insertRows="0" deleteRows="0" autoFilter="0"/>
  <mergeCells count="19">
    <mergeCell ref="C22:G23"/>
    <mergeCell ref="B48:C48"/>
    <mergeCell ref="B49:C49"/>
    <mergeCell ref="A28:H28"/>
    <mergeCell ref="A29:B31"/>
    <mergeCell ref="C29:G29"/>
    <mergeCell ref="H29:H30"/>
    <mergeCell ref="B47:C47"/>
    <mergeCell ref="E48:G48"/>
    <mergeCell ref="E49:G49"/>
    <mergeCell ref="E47:G47"/>
    <mergeCell ref="A18:B20"/>
    <mergeCell ref="C18:G18"/>
    <mergeCell ref="H18:H19"/>
    <mergeCell ref="A1:H1"/>
    <mergeCell ref="A2:B4"/>
    <mergeCell ref="C2:G2"/>
    <mergeCell ref="H2:H3"/>
    <mergeCell ref="A17:H17"/>
  </mergeCells>
  <printOptions horizontalCentered="1"/>
  <pageMargins left="0.70866141732283472" right="0.70866141732283472" top="0.39370078740157483" bottom="0.74803149606299213" header="0.31496062992125984" footer="0.31496062992125984"/>
  <pageSetup paperSize="141" scale="7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7F509-3C7B-46A7-9BD1-F1B1D2404634}">
  <sheetPr>
    <pageSetUpPr fitToPage="1"/>
  </sheetPr>
  <dimension ref="A1:H86"/>
  <sheetViews>
    <sheetView workbookViewId="0">
      <selection activeCell="K21" sqref="K21"/>
    </sheetView>
  </sheetViews>
  <sheetFormatPr baseColWidth="10" defaultRowHeight="15" x14ac:dyDescent="0.25"/>
  <cols>
    <col min="1" max="1" width="2.140625" customWidth="1"/>
    <col min="2" max="2" width="52.5703125" customWidth="1"/>
    <col min="3" max="8" width="18.28515625" customWidth="1"/>
  </cols>
  <sheetData>
    <row r="1" spans="1:8" ht="50.25" customHeight="1" x14ac:dyDescent="0.25">
      <c r="A1" s="385" t="s">
        <v>490</v>
      </c>
      <c r="B1" s="386"/>
      <c r="C1" s="386"/>
      <c r="D1" s="386"/>
      <c r="E1" s="386"/>
      <c r="F1" s="386"/>
      <c r="G1" s="386"/>
      <c r="H1" s="387"/>
    </row>
    <row r="2" spans="1:8" x14ac:dyDescent="0.25">
      <c r="A2" s="379" t="s">
        <v>204</v>
      </c>
      <c r="B2" s="380"/>
      <c r="C2" s="385" t="s">
        <v>194</v>
      </c>
      <c r="D2" s="386"/>
      <c r="E2" s="386"/>
      <c r="F2" s="386"/>
      <c r="G2" s="387"/>
      <c r="H2" s="388" t="s">
        <v>195</v>
      </c>
    </row>
    <row r="3" spans="1:8" ht="22.5" x14ac:dyDescent="0.25">
      <c r="A3" s="381"/>
      <c r="B3" s="382"/>
      <c r="C3" s="271" t="s">
        <v>196</v>
      </c>
      <c r="D3" s="271" t="s">
        <v>197</v>
      </c>
      <c r="E3" s="271" t="s">
        <v>198</v>
      </c>
      <c r="F3" s="271" t="s">
        <v>199</v>
      </c>
      <c r="G3" s="271" t="s">
        <v>200</v>
      </c>
      <c r="H3" s="389"/>
    </row>
    <row r="4" spans="1:8" x14ac:dyDescent="0.25">
      <c r="A4" s="383"/>
      <c r="B4" s="384"/>
      <c r="C4" s="272">
        <v>1</v>
      </c>
      <c r="D4" s="272">
        <v>2</v>
      </c>
      <c r="E4" s="272" t="s">
        <v>201</v>
      </c>
      <c r="F4" s="272">
        <v>4</v>
      </c>
      <c r="G4" s="272">
        <v>5</v>
      </c>
      <c r="H4" s="272" t="s">
        <v>305</v>
      </c>
    </row>
    <row r="5" spans="1:8" x14ac:dyDescent="0.25">
      <c r="A5" s="277" t="s">
        <v>281</v>
      </c>
      <c r="B5" s="269"/>
      <c r="C5" s="280">
        <v>82429143.210000008</v>
      </c>
      <c r="D5" s="280">
        <v>105000</v>
      </c>
      <c r="E5" s="280">
        <v>82534143.210000008</v>
      </c>
      <c r="F5" s="280">
        <v>18542445.969999999</v>
      </c>
      <c r="G5" s="280">
        <v>18542445.969999999</v>
      </c>
      <c r="H5" s="280">
        <v>63991697.24000001</v>
      </c>
    </row>
    <row r="6" spans="1:8" x14ac:dyDescent="0.25">
      <c r="A6" s="276">
        <v>1100</v>
      </c>
      <c r="B6" s="273" t="s">
        <v>306</v>
      </c>
      <c r="C6" s="275">
        <v>15729703.76</v>
      </c>
      <c r="D6" s="275">
        <v>0</v>
      </c>
      <c r="E6" s="275">
        <v>15729703.76</v>
      </c>
      <c r="F6" s="275">
        <v>3403564.04</v>
      </c>
      <c r="G6" s="275">
        <v>3403564.04</v>
      </c>
      <c r="H6" s="275">
        <v>12326139.719999999</v>
      </c>
    </row>
    <row r="7" spans="1:8" x14ac:dyDescent="0.25">
      <c r="A7" s="276">
        <v>1200</v>
      </c>
      <c r="B7" s="273" t="s">
        <v>282</v>
      </c>
      <c r="C7" s="275">
        <v>25013508.23</v>
      </c>
      <c r="D7" s="275">
        <v>105000</v>
      </c>
      <c r="E7" s="275">
        <v>25118508.23</v>
      </c>
      <c r="F7" s="275">
        <v>6302725.04</v>
      </c>
      <c r="G7" s="275">
        <v>6302725.04</v>
      </c>
      <c r="H7" s="275">
        <v>18815783.190000001</v>
      </c>
    </row>
    <row r="8" spans="1:8" x14ac:dyDescent="0.25">
      <c r="A8" s="276">
        <v>1300</v>
      </c>
      <c r="B8" s="273" t="s">
        <v>307</v>
      </c>
      <c r="C8" s="275">
        <v>9333138.9800000004</v>
      </c>
      <c r="D8" s="275">
        <v>0</v>
      </c>
      <c r="E8" s="275">
        <v>9333138.9800000004</v>
      </c>
      <c r="F8" s="275">
        <v>1464.32</v>
      </c>
      <c r="G8" s="275">
        <v>1464.32</v>
      </c>
      <c r="H8" s="275">
        <v>9331674.6600000001</v>
      </c>
    </row>
    <row r="9" spans="1:8" x14ac:dyDescent="0.25">
      <c r="A9" s="276">
        <v>1400</v>
      </c>
      <c r="B9" s="273" t="s">
        <v>308</v>
      </c>
      <c r="C9" s="275">
        <v>15720286.060000001</v>
      </c>
      <c r="D9" s="275">
        <v>0</v>
      </c>
      <c r="E9" s="275">
        <v>15720286.060000001</v>
      </c>
      <c r="F9" s="275">
        <v>4518952.76</v>
      </c>
      <c r="G9" s="275">
        <v>4518952.76</v>
      </c>
      <c r="H9" s="275">
        <v>11201333.300000001</v>
      </c>
    </row>
    <row r="10" spans="1:8" x14ac:dyDescent="0.25">
      <c r="A10" s="276">
        <v>1500</v>
      </c>
      <c r="B10" s="273" t="s">
        <v>309</v>
      </c>
      <c r="C10" s="275">
        <v>15852506.18</v>
      </c>
      <c r="D10" s="275">
        <v>0</v>
      </c>
      <c r="E10" s="275">
        <v>15852506.18</v>
      </c>
      <c r="F10" s="275">
        <v>3560496.27</v>
      </c>
      <c r="G10" s="275">
        <v>3560496.27</v>
      </c>
      <c r="H10" s="275">
        <v>12292009.91</v>
      </c>
    </row>
    <row r="11" spans="1:8" x14ac:dyDescent="0.25">
      <c r="A11" s="276">
        <v>1600</v>
      </c>
      <c r="B11" s="273" t="s">
        <v>310</v>
      </c>
      <c r="C11" s="275">
        <v>0</v>
      </c>
      <c r="D11" s="275">
        <v>0</v>
      </c>
      <c r="E11" s="275">
        <v>0</v>
      </c>
      <c r="F11" s="275">
        <v>0</v>
      </c>
      <c r="G11" s="275">
        <v>0</v>
      </c>
      <c r="H11" s="275">
        <v>0</v>
      </c>
    </row>
    <row r="12" spans="1:8" x14ac:dyDescent="0.25">
      <c r="A12" s="276">
        <v>1700</v>
      </c>
      <c r="B12" s="273" t="s">
        <v>311</v>
      </c>
      <c r="C12" s="275">
        <v>780000</v>
      </c>
      <c r="D12" s="275">
        <v>0</v>
      </c>
      <c r="E12" s="275">
        <v>780000</v>
      </c>
      <c r="F12" s="275">
        <v>755243.54</v>
      </c>
      <c r="G12" s="275">
        <v>755243.54</v>
      </c>
      <c r="H12" s="275">
        <v>24756.459999999963</v>
      </c>
    </row>
    <row r="13" spans="1:8" x14ac:dyDescent="0.25">
      <c r="A13" s="277" t="s">
        <v>312</v>
      </c>
      <c r="B13" s="269"/>
      <c r="C13" s="281">
        <v>2891748.72</v>
      </c>
      <c r="D13" s="281">
        <v>323450</v>
      </c>
      <c r="E13" s="281">
        <v>3215198.72</v>
      </c>
      <c r="F13" s="281">
        <v>70965.5</v>
      </c>
      <c r="G13" s="281">
        <v>70965.5</v>
      </c>
      <c r="H13" s="281">
        <v>3144233.22</v>
      </c>
    </row>
    <row r="14" spans="1:8" x14ac:dyDescent="0.25">
      <c r="A14" s="276">
        <v>2100</v>
      </c>
      <c r="B14" s="273" t="s">
        <v>313</v>
      </c>
      <c r="C14" s="275">
        <v>839061.66</v>
      </c>
      <c r="D14" s="275">
        <v>9879.75</v>
      </c>
      <c r="E14" s="275">
        <v>848941.41</v>
      </c>
      <c r="F14" s="275">
        <v>6376.08</v>
      </c>
      <c r="G14" s="275">
        <v>6376.08</v>
      </c>
      <c r="H14" s="275">
        <v>842565.33000000007</v>
      </c>
    </row>
    <row r="15" spans="1:8" x14ac:dyDescent="0.25">
      <c r="A15" s="276">
        <v>2200</v>
      </c>
      <c r="B15" s="273" t="s">
        <v>314</v>
      </c>
      <c r="C15" s="275">
        <v>88172.7</v>
      </c>
      <c r="D15" s="275">
        <v>23620</v>
      </c>
      <c r="E15" s="275">
        <v>111792.7</v>
      </c>
      <c r="F15" s="275">
        <v>1334.6</v>
      </c>
      <c r="G15" s="275">
        <v>1334.6</v>
      </c>
      <c r="H15" s="275">
        <v>110458.09999999999</v>
      </c>
    </row>
    <row r="16" spans="1:8" x14ac:dyDescent="0.25">
      <c r="A16" s="276">
        <v>2300</v>
      </c>
      <c r="B16" s="273" t="s">
        <v>315</v>
      </c>
      <c r="C16" s="275">
        <v>0</v>
      </c>
      <c r="D16" s="275">
        <v>0</v>
      </c>
      <c r="E16" s="275">
        <v>0</v>
      </c>
      <c r="F16" s="275">
        <v>0</v>
      </c>
      <c r="G16" s="275">
        <v>0</v>
      </c>
      <c r="H16" s="275">
        <v>0</v>
      </c>
    </row>
    <row r="17" spans="1:8" x14ac:dyDescent="0.25">
      <c r="A17" s="276">
        <v>2400</v>
      </c>
      <c r="B17" s="273" t="s">
        <v>316</v>
      </c>
      <c r="C17" s="275">
        <v>485267.98</v>
      </c>
      <c r="D17" s="275">
        <v>23500</v>
      </c>
      <c r="E17" s="275">
        <v>508767.98</v>
      </c>
      <c r="F17" s="275">
        <v>5580.76</v>
      </c>
      <c r="G17" s="275">
        <v>5580.76</v>
      </c>
      <c r="H17" s="275">
        <v>503187.22</v>
      </c>
    </row>
    <row r="18" spans="1:8" x14ac:dyDescent="0.25">
      <c r="A18" s="276">
        <v>2500</v>
      </c>
      <c r="B18" s="273" t="s">
        <v>317</v>
      </c>
      <c r="C18" s="275">
        <v>136309.34</v>
      </c>
      <c r="D18" s="275">
        <v>5000.25</v>
      </c>
      <c r="E18" s="275">
        <v>141309.59</v>
      </c>
      <c r="F18" s="275">
        <v>2290.91</v>
      </c>
      <c r="G18" s="275">
        <v>2290.91</v>
      </c>
      <c r="H18" s="275">
        <v>139018.68</v>
      </c>
    </row>
    <row r="19" spans="1:8" x14ac:dyDescent="0.25">
      <c r="A19" s="276">
        <v>2600</v>
      </c>
      <c r="B19" s="273" t="s">
        <v>283</v>
      </c>
      <c r="C19" s="275">
        <v>1042322.56</v>
      </c>
      <c r="D19" s="275">
        <v>7000</v>
      </c>
      <c r="E19" s="275">
        <v>1049322.56</v>
      </c>
      <c r="F19" s="275">
        <v>43941.78</v>
      </c>
      <c r="G19" s="275">
        <v>43941.78</v>
      </c>
      <c r="H19" s="275">
        <v>1005380.78</v>
      </c>
    </row>
    <row r="20" spans="1:8" x14ac:dyDescent="0.25">
      <c r="A20" s="276">
        <v>2700</v>
      </c>
      <c r="B20" s="273" t="s">
        <v>318</v>
      </c>
      <c r="C20" s="275">
        <v>104588.2</v>
      </c>
      <c r="D20" s="275">
        <v>0</v>
      </c>
      <c r="E20" s="275">
        <v>104588.2</v>
      </c>
      <c r="F20" s="275">
        <v>0</v>
      </c>
      <c r="G20" s="275">
        <v>0</v>
      </c>
      <c r="H20" s="275">
        <v>104588.2</v>
      </c>
    </row>
    <row r="21" spans="1:8" x14ac:dyDescent="0.25">
      <c r="A21" s="276">
        <v>2800</v>
      </c>
      <c r="B21" s="273" t="s">
        <v>319</v>
      </c>
      <c r="C21" s="275">
        <v>0</v>
      </c>
      <c r="D21" s="275">
        <v>0</v>
      </c>
      <c r="E21" s="275">
        <v>0</v>
      </c>
      <c r="F21" s="275">
        <v>0</v>
      </c>
      <c r="G21" s="275">
        <v>0</v>
      </c>
      <c r="H21" s="275">
        <v>0</v>
      </c>
    </row>
    <row r="22" spans="1:8" x14ac:dyDescent="0.25">
      <c r="A22" s="276">
        <v>2900</v>
      </c>
      <c r="B22" s="273" t="s">
        <v>320</v>
      </c>
      <c r="C22" s="275">
        <v>196026.28</v>
      </c>
      <c r="D22" s="275">
        <v>254450</v>
      </c>
      <c r="E22" s="275">
        <v>450476.28</v>
      </c>
      <c r="F22" s="275">
        <v>11441.37</v>
      </c>
      <c r="G22" s="275">
        <v>11441.37</v>
      </c>
      <c r="H22" s="275">
        <v>439034.91000000003</v>
      </c>
    </row>
    <row r="23" spans="1:8" x14ac:dyDescent="0.25">
      <c r="A23" s="277" t="s">
        <v>284</v>
      </c>
      <c r="B23" s="269"/>
      <c r="C23" s="281">
        <v>19358763.630000003</v>
      </c>
      <c r="D23" s="281">
        <v>3028758</v>
      </c>
      <c r="E23" s="281">
        <v>22387521.630000003</v>
      </c>
      <c r="F23" s="281">
        <v>952375.43000000017</v>
      </c>
      <c r="G23" s="281">
        <v>952375.43000000017</v>
      </c>
      <c r="H23" s="281">
        <v>21435146.200000003</v>
      </c>
    </row>
    <row r="24" spans="1:8" x14ac:dyDescent="0.25">
      <c r="A24" s="276">
        <v>3100</v>
      </c>
      <c r="B24" s="273" t="s">
        <v>285</v>
      </c>
      <c r="C24" s="275">
        <v>2117102.2000000002</v>
      </c>
      <c r="D24" s="275">
        <v>0</v>
      </c>
      <c r="E24" s="275">
        <v>2117102.2000000002</v>
      </c>
      <c r="F24" s="275">
        <v>357355.49</v>
      </c>
      <c r="G24" s="275">
        <v>357355.49</v>
      </c>
      <c r="H24" s="275">
        <v>1759746.7100000002</v>
      </c>
    </row>
    <row r="25" spans="1:8" x14ac:dyDescent="0.25">
      <c r="A25" s="276">
        <v>3200</v>
      </c>
      <c r="B25" s="273" t="s">
        <v>321</v>
      </c>
      <c r="C25" s="275">
        <v>713788</v>
      </c>
      <c r="D25" s="275">
        <v>13931.76</v>
      </c>
      <c r="E25" s="275">
        <v>727719.76</v>
      </c>
      <c r="F25" s="275">
        <v>0</v>
      </c>
      <c r="G25" s="275">
        <v>0</v>
      </c>
      <c r="H25" s="275">
        <v>727719.76</v>
      </c>
    </row>
    <row r="26" spans="1:8" x14ac:dyDescent="0.25">
      <c r="A26" s="276">
        <v>3300</v>
      </c>
      <c r="B26" s="273" t="s">
        <v>322</v>
      </c>
      <c r="C26" s="275">
        <v>5110408.8899999997</v>
      </c>
      <c r="D26" s="275">
        <v>436560</v>
      </c>
      <c r="E26" s="275">
        <v>5546968.8899999997</v>
      </c>
      <c r="F26" s="275">
        <v>51231.16</v>
      </c>
      <c r="G26" s="275">
        <v>51231.16</v>
      </c>
      <c r="H26" s="275">
        <v>5495737.7299999995</v>
      </c>
    </row>
    <row r="27" spans="1:8" x14ac:dyDescent="0.25">
      <c r="A27" s="276">
        <v>3400</v>
      </c>
      <c r="B27" s="273" t="s">
        <v>323</v>
      </c>
      <c r="C27" s="275">
        <v>795909.52</v>
      </c>
      <c r="D27" s="275">
        <v>13123</v>
      </c>
      <c r="E27" s="275">
        <v>809032.52</v>
      </c>
      <c r="F27" s="275">
        <v>15261.77</v>
      </c>
      <c r="G27" s="275">
        <v>15261.77</v>
      </c>
      <c r="H27" s="275">
        <v>793770.75</v>
      </c>
    </row>
    <row r="28" spans="1:8" x14ac:dyDescent="0.25">
      <c r="A28" s="276">
        <v>3500</v>
      </c>
      <c r="B28" s="273" t="s">
        <v>324</v>
      </c>
      <c r="C28" s="275">
        <v>6888501.3700000001</v>
      </c>
      <c r="D28" s="275">
        <v>1949993.24</v>
      </c>
      <c r="E28" s="275">
        <v>8838494.6099999994</v>
      </c>
      <c r="F28" s="275">
        <v>73685.91</v>
      </c>
      <c r="G28" s="275">
        <v>73685.91</v>
      </c>
      <c r="H28" s="275">
        <v>8764808.6999999993</v>
      </c>
    </row>
    <row r="29" spans="1:8" x14ac:dyDescent="0.25">
      <c r="A29" s="276">
        <v>3600</v>
      </c>
      <c r="B29" s="273" t="s">
        <v>325</v>
      </c>
      <c r="C29" s="275">
        <v>344499.72</v>
      </c>
      <c r="D29" s="275">
        <v>0</v>
      </c>
      <c r="E29" s="275">
        <v>344499.72</v>
      </c>
      <c r="F29" s="275">
        <v>0</v>
      </c>
      <c r="G29" s="275">
        <v>0</v>
      </c>
      <c r="H29" s="275">
        <v>344499.72</v>
      </c>
    </row>
    <row r="30" spans="1:8" x14ac:dyDescent="0.25">
      <c r="A30" s="276">
        <v>3700</v>
      </c>
      <c r="B30" s="273" t="s">
        <v>326</v>
      </c>
      <c r="C30" s="275">
        <v>226015.74</v>
      </c>
      <c r="D30" s="275">
        <v>172000</v>
      </c>
      <c r="E30" s="275">
        <v>398015.74</v>
      </c>
      <c r="F30" s="275">
        <v>22515.65</v>
      </c>
      <c r="G30" s="275">
        <v>22515.65</v>
      </c>
      <c r="H30" s="275">
        <v>375500.08999999997</v>
      </c>
    </row>
    <row r="31" spans="1:8" x14ac:dyDescent="0.25">
      <c r="A31" s="276">
        <v>3800</v>
      </c>
      <c r="B31" s="273" t="s">
        <v>286</v>
      </c>
      <c r="C31" s="275">
        <v>67599.179999999993</v>
      </c>
      <c r="D31" s="275">
        <v>220000</v>
      </c>
      <c r="E31" s="275">
        <v>287599.18</v>
      </c>
      <c r="F31" s="275">
        <v>0</v>
      </c>
      <c r="G31" s="275">
        <v>0</v>
      </c>
      <c r="H31" s="275">
        <v>287599.18</v>
      </c>
    </row>
    <row r="32" spans="1:8" x14ac:dyDescent="0.25">
      <c r="A32" s="276">
        <v>3900</v>
      </c>
      <c r="B32" s="273" t="s">
        <v>257</v>
      </c>
      <c r="C32" s="275">
        <v>3094939.01</v>
      </c>
      <c r="D32" s="275">
        <v>223150</v>
      </c>
      <c r="E32" s="275">
        <v>3318089.01</v>
      </c>
      <c r="F32" s="275">
        <v>432325.45</v>
      </c>
      <c r="G32" s="275">
        <v>432325.45</v>
      </c>
      <c r="H32" s="275">
        <v>2885763.5599999996</v>
      </c>
    </row>
    <row r="33" spans="1:8" x14ac:dyDescent="0.25">
      <c r="A33" s="277" t="s">
        <v>327</v>
      </c>
      <c r="B33" s="269"/>
      <c r="C33" s="281">
        <v>600000</v>
      </c>
      <c r="D33" s="281">
        <v>0</v>
      </c>
      <c r="E33" s="281">
        <v>600000</v>
      </c>
      <c r="F33" s="281">
        <v>93000</v>
      </c>
      <c r="G33" s="281">
        <v>93000</v>
      </c>
      <c r="H33" s="281">
        <v>507000</v>
      </c>
    </row>
    <row r="34" spans="1:8" x14ac:dyDescent="0.25">
      <c r="A34" s="276">
        <v>4100</v>
      </c>
      <c r="B34" s="273" t="s">
        <v>328</v>
      </c>
      <c r="C34" s="275">
        <v>0</v>
      </c>
      <c r="D34" s="275">
        <v>0</v>
      </c>
      <c r="E34" s="275">
        <v>0</v>
      </c>
      <c r="F34" s="275">
        <v>0</v>
      </c>
      <c r="G34" s="275">
        <v>0</v>
      </c>
      <c r="H34" s="275">
        <v>0</v>
      </c>
    </row>
    <row r="35" spans="1:8" x14ac:dyDescent="0.25">
      <c r="A35" s="276">
        <v>4200</v>
      </c>
      <c r="B35" s="273" t="s">
        <v>329</v>
      </c>
      <c r="C35" s="275">
        <v>0</v>
      </c>
      <c r="D35" s="275">
        <v>0</v>
      </c>
      <c r="E35" s="275">
        <v>0</v>
      </c>
      <c r="F35" s="275">
        <v>0</v>
      </c>
      <c r="G35" s="275">
        <v>0</v>
      </c>
      <c r="H35" s="275">
        <v>0</v>
      </c>
    </row>
    <row r="36" spans="1:8" x14ac:dyDescent="0.25">
      <c r="A36" s="276">
        <v>4300</v>
      </c>
      <c r="B36" s="273" t="s">
        <v>287</v>
      </c>
      <c r="C36" s="275">
        <v>0</v>
      </c>
      <c r="D36" s="275">
        <v>0</v>
      </c>
      <c r="E36" s="275">
        <v>0</v>
      </c>
      <c r="F36" s="275">
        <v>0</v>
      </c>
      <c r="G36" s="275">
        <v>0</v>
      </c>
      <c r="H36" s="275">
        <v>0</v>
      </c>
    </row>
    <row r="37" spans="1:8" x14ac:dyDescent="0.25">
      <c r="A37" s="276">
        <v>4400</v>
      </c>
      <c r="B37" s="273" t="s">
        <v>330</v>
      </c>
      <c r="C37" s="275">
        <v>600000</v>
      </c>
      <c r="D37" s="275">
        <v>0</v>
      </c>
      <c r="E37" s="275">
        <v>600000</v>
      </c>
      <c r="F37" s="275">
        <v>93000</v>
      </c>
      <c r="G37" s="275">
        <v>93000</v>
      </c>
      <c r="H37" s="275">
        <v>507000</v>
      </c>
    </row>
    <row r="38" spans="1:8" x14ac:dyDescent="0.25">
      <c r="A38" s="276">
        <v>4500</v>
      </c>
      <c r="B38" s="273" t="s">
        <v>331</v>
      </c>
      <c r="C38" s="275">
        <v>0</v>
      </c>
      <c r="D38" s="275">
        <v>0</v>
      </c>
      <c r="E38" s="275">
        <v>0</v>
      </c>
      <c r="F38" s="275">
        <v>0</v>
      </c>
      <c r="G38" s="275">
        <v>0</v>
      </c>
      <c r="H38" s="275">
        <v>0</v>
      </c>
    </row>
    <row r="39" spans="1:8" x14ac:dyDescent="0.25">
      <c r="A39" s="276">
        <v>4600</v>
      </c>
      <c r="B39" s="273" t="s">
        <v>332</v>
      </c>
      <c r="C39" s="275">
        <v>0</v>
      </c>
      <c r="D39" s="275">
        <v>0</v>
      </c>
      <c r="E39" s="275">
        <v>0</v>
      </c>
      <c r="F39" s="275">
        <v>0</v>
      </c>
      <c r="G39" s="275">
        <v>0</v>
      </c>
      <c r="H39" s="275">
        <v>0</v>
      </c>
    </row>
    <row r="40" spans="1:8" x14ac:dyDescent="0.25">
      <c r="A40" s="276">
        <v>4700</v>
      </c>
      <c r="B40" s="273" t="s">
        <v>333</v>
      </c>
      <c r="C40" s="275">
        <v>0</v>
      </c>
      <c r="D40" s="275">
        <v>0</v>
      </c>
      <c r="E40" s="275">
        <v>0</v>
      </c>
      <c r="F40" s="275">
        <v>0</v>
      </c>
      <c r="G40" s="275">
        <v>0</v>
      </c>
      <c r="H40" s="275">
        <v>0</v>
      </c>
    </row>
    <row r="41" spans="1:8" x14ac:dyDescent="0.25">
      <c r="A41" s="276">
        <v>4800</v>
      </c>
      <c r="B41" s="273" t="s">
        <v>334</v>
      </c>
      <c r="C41" s="275">
        <v>0</v>
      </c>
      <c r="D41" s="275">
        <v>0</v>
      </c>
      <c r="E41" s="275">
        <v>0</v>
      </c>
      <c r="F41" s="275">
        <v>0</v>
      </c>
      <c r="G41" s="275">
        <v>0</v>
      </c>
      <c r="H41" s="275">
        <v>0</v>
      </c>
    </row>
    <row r="42" spans="1:8" x14ac:dyDescent="0.25">
      <c r="A42" s="276">
        <v>4900</v>
      </c>
      <c r="B42" s="273" t="s">
        <v>335</v>
      </c>
      <c r="C42" s="275">
        <v>0</v>
      </c>
      <c r="D42" s="275">
        <v>0</v>
      </c>
      <c r="E42" s="275">
        <v>0</v>
      </c>
      <c r="F42" s="275">
        <v>0</v>
      </c>
      <c r="G42" s="275">
        <v>0</v>
      </c>
      <c r="H42" s="275">
        <v>0</v>
      </c>
    </row>
    <row r="43" spans="1:8" x14ac:dyDescent="0.25">
      <c r="A43" s="277" t="s">
        <v>336</v>
      </c>
      <c r="B43" s="269"/>
      <c r="C43" s="281">
        <v>0</v>
      </c>
      <c r="D43" s="281">
        <v>1677000</v>
      </c>
      <c r="E43" s="281">
        <v>1677000</v>
      </c>
      <c r="F43" s="281">
        <v>0</v>
      </c>
      <c r="G43" s="281">
        <v>0</v>
      </c>
      <c r="H43" s="281">
        <v>1677000</v>
      </c>
    </row>
    <row r="44" spans="1:8" x14ac:dyDescent="0.25">
      <c r="A44" s="276">
        <v>5100</v>
      </c>
      <c r="B44" s="273" t="s">
        <v>337</v>
      </c>
      <c r="C44" s="275">
        <v>0</v>
      </c>
      <c r="D44" s="275">
        <v>1626000</v>
      </c>
      <c r="E44" s="275">
        <v>1626000</v>
      </c>
      <c r="F44" s="275">
        <v>0</v>
      </c>
      <c r="G44" s="275">
        <v>0</v>
      </c>
      <c r="H44" s="275">
        <v>1626000</v>
      </c>
    </row>
    <row r="45" spans="1:8" x14ac:dyDescent="0.25">
      <c r="A45" s="276">
        <v>5200</v>
      </c>
      <c r="B45" s="273" t="s">
        <v>338</v>
      </c>
      <c r="C45" s="275">
        <v>0</v>
      </c>
      <c r="D45" s="275">
        <v>25000</v>
      </c>
      <c r="E45" s="275">
        <v>25000</v>
      </c>
      <c r="F45" s="275">
        <v>0</v>
      </c>
      <c r="G45" s="275">
        <v>0</v>
      </c>
      <c r="H45" s="275">
        <v>25000</v>
      </c>
    </row>
    <row r="46" spans="1:8" x14ac:dyDescent="0.25">
      <c r="A46" s="276">
        <v>5300</v>
      </c>
      <c r="B46" s="273" t="s">
        <v>339</v>
      </c>
      <c r="C46" s="275">
        <v>0</v>
      </c>
      <c r="D46" s="275">
        <v>0</v>
      </c>
      <c r="E46" s="275">
        <v>0</v>
      </c>
      <c r="F46" s="275">
        <v>0</v>
      </c>
      <c r="G46" s="275">
        <v>0</v>
      </c>
      <c r="H46" s="275">
        <v>0</v>
      </c>
    </row>
    <row r="47" spans="1:8" x14ac:dyDescent="0.25">
      <c r="A47" s="276">
        <v>5400</v>
      </c>
      <c r="B47" s="273" t="s">
        <v>340</v>
      </c>
      <c r="C47" s="275">
        <v>0</v>
      </c>
      <c r="D47" s="275">
        <v>0</v>
      </c>
      <c r="E47" s="275">
        <v>0</v>
      </c>
      <c r="F47" s="275">
        <v>0</v>
      </c>
      <c r="G47" s="275">
        <v>0</v>
      </c>
      <c r="H47" s="275">
        <v>0</v>
      </c>
    </row>
    <row r="48" spans="1:8" x14ac:dyDescent="0.25">
      <c r="A48" s="276">
        <v>5500</v>
      </c>
      <c r="B48" s="273" t="s">
        <v>341</v>
      </c>
      <c r="C48" s="275">
        <v>0</v>
      </c>
      <c r="D48" s="275">
        <v>0</v>
      </c>
      <c r="E48" s="275">
        <v>0</v>
      </c>
      <c r="F48" s="275">
        <v>0</v>
      </c>
      <c r="G48" s="275">
        <v>0</v>
      </c>
      <c r="H48" s="275">
        <v>0</v>
      </c>
    </row>
    <row r="49" spans="1:8" x14ac:dyDescent="0.25">
      <c r="A49" s="276">
        <v>5600</v>
      </c>
      <c r="B49" s="273" t="s">
        <v>342</v>
      </c>
      <c r="C49" s="275">
        <v>0</v>
      </c>
      <c r="D49" s="275">
        <v>26000</v>
      </c>
      <c r="E49" s="275">
        <v>26000</v>
      </c>
      <c r="F49" s="275">
        <v>0</v>
      </c>
      <c r="G49" s="275">
        <v>0</v>
      </c>
      <c r="H49" s="275">
        <v>26000</v>
      </c>
    </row>
    <row r="50" spans="1:8" x14ac:dyDescent="0.25">
      <c r="A50" s="276">
        <v>5700</v>
      </c>
      <c r="B50" s="273" t="s">
        <v>343</v>
      </c>
      <c r="C50" s="275">
        <v>0</v>
      </c>
      <c r="D50" s="275">
        <v>0</v>
      </c>
      <c r="E50" s="275">
        <v>0</v>
      </c>
      <c r="F50" s="275">
        <v>0</v>
      </c>
      <c r="G50" s="275">
        <v>0</v>
      </c>
      <c r="H50" s="275">
        <v>0</v>
      </c>
    </row>
    <row r="51" spans="1:8" x14ac:dyDescent="0.25">
      <c r="A51" s="276">
        <v>5800</v>
      </c>
      <c r="B51" s="273" t="s">
        <v>344</v>
      </c>
      <c r="C51" s="275">
        <v>0</v>
      </c>
      <c r="D51" s="275">
        <v>0</v>
      </c>
      <c r="E51" s="275">
        <v>0</v>
      </c>
      <c r="F51" s="275">
        <v>0</v>
      </c>
      <c r="G51" s="275">
        <v>0</v>
      </c>
      <c r="H51" s="275">
        <v>0</v>
      </c>
    </row>
    <row r="52" spans="1:8" x14ac:dyDescent="0.25">
      <c r="A52" s="276">
        <v>5900</v>
      </c>
      <c r="B52" s="273" t="s">
        <v>345</v>
      </c>
      <c r="C52" s="275">
        <v>0</v>
      </c>
      <c r="D52" s="275">
        <v>0</v>
      </c>
      <c r="E52" s="275">
        <v>0</v>
      </c>
      <c r="F52" s="275">
        <v>0</v>
      </c>
      <c r="G52" s="275">
        <v>0</v>
      </c>
      <c r="H52" s="275">
        <v>0</v>
      </c>
    </row>
    <row r="53" spans="1:8" x14ac:dyDescent="0.25">
      <c r="A53" s="277" t="s">
        <v>346</v>
      </c>
      <c r="B53" s="269"/>
      <c r="C53" s="281">
        <v>0</v>
      </c>
      <c r="D53" s="281">
        <v>0</v>
      </c>
      <c r="E53" s="281">
        <v>0</v>
      </c>
      <c r="F53" s="281">
        <v>0</v>
      </c>
      <c r="G53" s="281">
        <v>0</v>
      </c>
      <c r="H53" s="281">
        <v>0</v>
      </c>
    </row>
    <row r="54" spans="1:8" x14ac:dyDescent="0.25">
      <c r="A54" s="276">
        <v>6100</v>
      </c>
      <c r="B54" s="273" t="s">
        <v>347</v>
      </c>
      <c r="C54" s="275">
        <v>0</v>
      </c>
      <c r="D54" s="275">
        <v>0</v>
      </c>
      <c r="E54" s="275">
        <v>0</v>
      </c>
      <c r="F54" s="275">
        <v>0</v>
      </c>
      <c r="G54" s="275">
        <v>0</v>
      </c>
      <c r="H54" s="275">
        <v>0</v>
      </c>
    </row>
    <row r="55" spans="1:8" hidden="1" x14ac:dyDescent="0.25">
      <c r="A55" s="276">
        <v>6200</v>
      </c>
      <c r="B55" s="273" t="s">
        <v>348</v>
      </c>
      <c r="C55" s="275">
        <v>0</v>
      </c>
      <c r="D55" s="275">
        <v>0</v>
      </c>
      <c r="E55" s="275">
        <v>0</v>
      </c>
      <c r="F55" s="275">
        <v>0</v>
      </c>
      <c r="G55" s="275">
        <v>0</v>
      </c>
      <c r="H55" s="275">
        <v>0</v>
      </c>
    </row>
    <row r="56" spans="1:8" hidden="1" x14ac:dyDescent="0.25">
      <c r="A56" s="276">
        <v>6300</v>
      </c>
      <c r="B56" s="273" t="s">
        <v>349</v>
      </c>
      <c r="C56" s="275">
        <v>0</v>
      </c>
      <c r="D56" s="275">
        <v>0</v>
      </c>
      <c r="E56" s="275">
        <v>0</v>
      </c>
      <c r="F56" s="275">
        <v>0</v>
      </c>
      <c r="G56" s="275">
        <v>0</v>
      </c>
      <c r="H56" s="275">
        <v>0</v>
      </c>
    </row>
    <row r="57" spans="1:8" x14ac:dyDescent="0.25">
      <c r="A57" s="277" t="s">
        <v>350</v>
      </c>
      <c r="B57" s="269"/>
      <c r="C57" s="281">
        <v>0</v>
      </c>
      <c r="D57" s="281">
        <v>0</v>
      </c>
      <c r="E57" s="281">
        <v>0</v>
      </c>
      <c r="F57" s="281">
        <v>0</v>
      </c>
      <c r="G57" s="281">
        <v>0</v>
      </c>
      <c r="H57" s="281">
        <v>0</v>
      </c>
    </row>
    <row r="58" spans="1:8" hidden="1" x14ac:dyDescent="0.25">
      <c r="A58" s="276">
        <v>7100</v>
      </c>
      <c r="B58" s="273" t="s">
        <v>351</v>
      </c>
      <c r="C58" s="275">
        <v>0</v>
      </c>
      <c r="D58" s="275">
        <v>0</v>
      </c>
      <c r="E58" s="275">
        <v>0</v>
      </c>
      <c r="F58" s="275">
        <v>0</v>
      </c>
      <c r="G58" s="275">
        <v>0</v>
      </c>
      <c r="H58" s="275">
        <v>0</v>
      </c>
    </row>
    <row r="59" spans="1:8" hidden="1" x14ac:dyDescent="0.25">
      <c r="A59" s="276">
        <v>7200</v>
      </c>
      <c r="B59" s="273" t="s">
        <v>352</v>
      </c>
      <c r="C59" s="275">
        <v>0</v>
      </c>
      <c r="D59" s="275">
        <v>0</v>
      </c>
      <c r="E59" s="275">
        <v>0</v>
      </c>
      <c r="F59" s="275">
        <v>0</v>
      </c>
      <c r="G59" s="275">
        <v>0</v>
      </c>
      <c r="H59" s="275">
        <v>0</v>
      </c>
    </row>
    <row r="60" spans="1:8" hidden="1" x14ac:dyDescent="0.25">
      <c r="A60" s="276">
        <v>7300</v>
      </c>
      <c r="B60" s="273" t="s">
        <v>353</v>
      </c>
      <c r="C60" s="275">
        <v>0</v>
      </c>
      <c r="D60" s="275">
        <v>0</v>
      </c>
      <c r="E60" s="275">
        <v>0</v>
      </c>
      <c r="F60" s="275">
        <v>0</v>
      </c>
      <c r="G60" s="275">
        <v>0</v>
      </c>
      <c r="H60" s="275">
        <v>0</v>
      </c>
    </row>
    <row r="61" spans="1:8" hidden="1" x14ac:dyDescent="0.25">
      <c r="A61" s="276">
        <v>7400</v>
      </c>
      <c r="B61" s="273" t="s">
        <v>354</v>
      </c>
      <c r="C61" s="275">
        <v>0</v>
      </c>
      <c r="D61" s="275">
        <v>0</v>
      </c>
      <c r="E61" s="275">
        <v>0</v>
      </c>
      <c r="F61" s="275">
        <v>0</v>
      </c>
      <c r="G61" s="275">
        <v>0</v>
      </c>
      <c r="H61" s="275">
        <v>0</v>
      </c>
    </row>
    <row r="62" spans="1:8" hidden="1" x14ac:dyDescent="0.25">
      <c r="A62" s="276">
        <v>7500</v>
      </c>
      <c r="B62" s="273" t="s">
        <v>355</v>
      </c>
      <c r="C62" s="275">
        <v>0</v>
      </c>
      <c r="D62" s="275">
        <v>0</v>
      </c>
      <c r="E62" s="275">
        <v>0</v>
      </c>
      <c r="F62" s="275">
        <v>0</v>
      </c>
      <c r="G62" s="275">
        <v>0</v>
      </c>
      <c r="H62" s="275">
        <v>0</v>
      </c>
    </row>
    <row r="63" spans="1:8" hidden="1" x14ac:dyDescent="0.25">
      <c r="A63" s="276">
        <v>7600</v>
      </c>
      <c r="B63" s="273" t="s">
        <v>356</v>
      </c>
      <c r="C63" s="275">
        <v>0</v>
      </c>
      <c r="D63" s="275">
        <v>0</v>
      </c>
      <c r="E63" s="275">
        <v>0</v>
      </c>
      <c r="F63" s="275">
        <v>0</v>
      </c>
      <c r="G63" s="275">
        <v>0</v>
      </c>
      <c r="H63" s="275">
        <v>0</v>
      </c>
    </row>
    <row r="64" spans="1:8" x14ac:dyDescent="0.25">
      <c r="A64" s="276">
        <v>7900</v>
      </c>
      <c r="B64" s="273" t="s">
        <v>357</v>
      </c>
      <c r="C64" s="275">
        <v>0</v>
      </c>
      <c r="D64" s="275">
        <v>0</v>
      </c>
      <c r="E64" s="275">
        <v>0</v>
      </c>
      <c r="F64" s="275">
        <v>0</v>
      </c>
      <c r="G64" s="275">
        <v>0</v>
      </c>
      <c r="H64" s="275">
        <v>0</v>
      </c>
    </row>
    <row r="65" spans="1:8" x14ac:dyDescent="0.25">
      <c r="A65" s="277" t="s">
        <v>358</v>
      </c>
      <c r="B65" s="269"/>
      <c r="C65" s="281">
        <v>0</v>
      </c>
      <c r="D65" s="281">
        <v>0</v>
      </c>
      <c r="E65" s="281">
        <v>0</v>
      </c>
      <c r="F65" s="281">
        <v>0</v>
      </c>
      <c r="G65" s="281">
        <v>0</v>
      </c>
      <c r="H65" s="281">
        <v>0</v>
      </c>
    </row>
    <row r="66" spans="1:8" x14ac:dyDescent="0.25">
      <c r="A66" s="276">
        <v>8100</v>
      </c>
      <c r="B66" s="273" t="s">
        <v>359</v>
      </c>
      <c r="C66" s="275">
        <v>0</v>
      </c>
      <c r="D66" s="275">
        <v>0</v>
      </c>
      <c r="E66" s="275">
        <v>0</v>
      </c>
      <c r="F66" s="275">
        <v>0</v>
      </c>
      <c r="G66" s="275">
        <v>0</v>
      </c>
      <c r="H66" s="275">
        <v>0</v>
      </c>
    </row>
    <row r="67" spans="1:8" hidden="1" x14ac:dyDescent="0.25">
      <c r="A67" s="276">
        <v>8300</v>
      </c>
      <c r="B67" s="273" t="s">
        <v>360</v>
      </c>
      <c r="C67" s="275">
        <v>0</v>
      </c>
      <c r="D67" s="275">
        <v>0</v>
      </c>
      <c r="E67" s="275">
        <v>0</v>
      </c>
      <c r="F67" s="275">
        <v>0</v>
      </c>
      <c r="G67" s="275">
        <v>0</v>
      </c>
      <c r="H67" s="275">
        <v>0</v>
      </c>
    </row>
    <row r="68" spans="1:8" hidden="1" x14ac:dyDescent="0.25">
      <c r="A68" s="276">
        <v>8500</v>
      </c>
      <c r="B68" s="273" t="s">
        <v>361</v>
      </c>
      <c r="C68" s="275">
        <v>0</v>
      </c>
      <c r="D68" s="275">
        <v>0</v>
      </c>
      <c r="E68" s="275">
        <v>0</v>
      </c>
      <c r="F68" s="275">
        <v>0</v>
      </c>
      <c r="G68" s="275">
        <v>0</v>
      </c>
      <c r="H68" s="275">
        <v>0</v>
      </c>
    </row>
    <row r="69" spans="1:8" x14ac:dyDescent="0.25">
      <c r="A69" s="277" t="s">
        <v>362</v>
      </c>
      <c r="B69" s="269"/>
      <c r="C69" s="281">
        <v>0</v>
      </c>
      <c r="D69" s="281">
        <v>0</v>
      </c>
      <c r="E69" s="281">
        <v>0</v>
      </c>
      <c r="F69" s="281">
        <v>0</v>
      </c>
      <c r="G69" s="281">
        <v>0</v>
      </c>
      <c r="H69" s="281">
        <v>0</v>
      </c>
    </row>
    <row r="70" spans="1:8" hidden="1" x14ac:dyDescent="0.25">
      <c r="A70" s="276">
        <v>9100</v>
      </c>
      <c r="B70" s="273" t="s">
        <v>363</v>
      </c>
      <c r="C70" s="275">
        <v>0</v>
      </c>
      <c r="D70" s="275">
        <v>0</v>
      </c>
      <c r="E70" s="275">
        <v>0</v>
      </c>
      <c r="F70" s="275">
        <v>0</v>
      </c>
      <c r="G70" s="275">
        <v>0</v>
      </c>
      <c r="H70" s="275">
        <v>0</v>
      </c>
    </row>
    <row r="71" spans="1:8" hidden="1" x14ac:dyDescent="0.25">
      <c r="A71" s="276">
        <v>9200</v>
      </c>
      <c r="B71" s="273" t="s">
        <v>364</v>
      </c>
      <c r="C71" s="275">
        <v>0</v>
      </c>
      <c r="D71" s="275">
        <v>0</v>
      </c>
      <c r="E71" s="275">
        <v>0</v>
      </c>
      <c r="F71" s="275">
        <v>0</v>
      </c>
      <c r="G71" s="275">
        <v>0</v>
      </c>
      <c r="H71" s="275">
        <v>0</v>
      </c>
    </row>
    <row r="72" spans="1:8" hidden="1" x14ac:dyDescent="0.25">
      <c r="A72" s="276">
        <v>9300</v>
      </c>
      <c r="B72" s="273" t="s">
        <v>365</v>
      </c>
      <c r="C72" s="275">
        <v>0</v>
      </c>
      <c r="D72" s="275">
        <v>0</v>
      </c>
      <c r="E72" s="275">
        <v>0</v>
      </c>
      <c r="F72" s="275">
        <v>0</v>
      </c>
      <c r="G72" s="275">
        <v>0</v>
      </c>
      <c r="H72" s="275">
        <v>0</v>
      </c>
    </row>
    <row r="73" spans="1:8" hidden="1" x14ac:dyDescent="0.25">
      <c r="A73" s="276">
        <v>9400</v>
      </c>
      <c r="B73" s="273" t="s">
        <v>366</v>
      </c>
      <c r="C73" s="275">
        <v>0</v>
      </c>
      <c r="D73" s="275">
        <v>0</v>
      </c>
      <c r="E73" s="275">
        <v>0</v>
      </c>
      <c r="F73" s="275">
        <v>0</v>
      </c>
      <c r="G73" s="275">
        <v>0</v>
      </c>
      <c r="H73" s="275">
        <v>0</v>
      </c>
    </row>
    <row r="74" spans="1:8" hidden="1" x14ac:dyDescent="0.25">
      <c r="A74" s="276">
        <v>9500</v>
      </c>
      <c r="B74" s="273" t="s">
        <v>367</v>
      </c>
      <c r="C74" s="275">
        <v>0</v>
      </c>
      <c r="D74" s="275">
        <v>0</v>
      </c>
      <c r="E74" s="275">
        <v>0</v>
      </c>
      <c r="F74" s="275">
        <v>0</v>
      </c>
      <c r="G74" s="275">
        <v>0</v>
      </c>
      <c r="H74" s="275">
        <v>0</v>
      </c>
    </row>
    <row r="75" spans="1:8" hidden="1" x14ac:dyDescent="0.25">
      <c r="A75" s="276">
        <v>9600</v>
      </c>
      <c r="B75" s="273" t="s">
        <v>368</v>
      </c>
      <c r="C75" s="275">
        <v>0</v>
      </c>
      <c r="D75" s="275">
        <v>0</v>
      </c>
      <c r="E75" s="275">
        <v>0</v>
      </c>
      <c r="F75" s="275">
        <v>0</v>
      </c>
      <c r="G75" s="275">
        <v>0</v>
      </c>
      <c r="H75" s="275">
        <v>0</v>
      </c>
    </row>
    <row r="76" spans="1:8" x14ac:dyDescent="0.25">
      <c r="A76" s="279">
        <v>9900</v>
      </c>
      <c r="B76" s="274" t="s">
        <v>369</v>
      </c>
      <c r="C76" s="282">
        <v>0</v>
      </c>
      <c r="D76" s="282">
        <v>0</v>
      </c>
      <c r="E76" s="282">
        <v>0</v>
      </c>
      <c r="F76" s="282">
        <v>0</v>
      </c>
      <c r="G76" s="282">
        <v>0</v>
      </c>
      <c r="H76" s="282">
        <v>0</v>
      </c>
    </row>
    <row r="77" spans="1:8" x14ac:dyDescent="0.25">
      <c r="A77" s="270"/>
      <c r="B77" s="278" t="s">
        <v>202</v>
      </c>
      <c r="C77" s="283">
        <v>105279655.56</v>
      </c>
      <c r="D77" s="283">
        <v>5134208</v>
      </c>
      <c r="E77" s="283">
        <v>110413863.56</v>
      </c>
      <c r="F77" s="283">
        <v>19658786.899999999</v>
      </c>
      <c r="G77" s="283">
        <v>19658786.899999999</v>
      </c>
      <c r="H77" s="283">
        <v>90755076.660000011</v>
      </c>
    </row>
    <row r="79" spans="1:8" x14ac:dyDescent="0.25">
      <c r="A79" s="268" t="s">
        <v>411</v>
      </c>
      <c r="B79" s="267"/>
      <c r="C79" s="267"/>
      <c r="D79" s="267"/>
      <c r="E79" s="267"/>
      <c r="F79" s="267"/>
      <c r="G79" s="267"/>
      <c r="H79" s="267"/>
    </row>
    <row r="84" spans="2:7" x14ac:dyDescent="0.25">
      <c r="B84" s="362" t="s">
        <v>418</v>
      </c>
      <c r="C84" s="362"/>
      <c r="D84" s="53"/>
      <c r="E84" s="365"/>
      <c r="F84" s="365"/>
      <c r="G84" s="365"/>
    </row>
    <row r="85" spans="2:7" x14ac:dyDescent="0.25">
      <c r="B85" s="362" t="s">
        <v>390</v>
      </c>
      <c r="C85" s="362"/>
      <c r="D85" s="53"/>
      <c r="E85" s="362" t="s">
        <v>410</v>
      </c>
      <c r="F85" s="362"/>
      <c r="G85" s="362"/>
    </row>
    <row r="86" spans="2:7" x14ac:dyDescent="0.25">
      <c r="B86" s="362" t="s">
        <v>394</v>
      </c>
      <c r="C86" s="362"/>
      <c r="D86" s="53"/>
      <c r="E86" s="362" t="s">
        <v>434</v>
      </c>
      <c r="F86" s="362"/>
      <c r="G86" s="362"/>
    </row>
  </sheetData>
  <mergeCells count="10">
    <mergeCell ref="B85:C85"/>
    <mergeCell ref="E85:G85"/>
    <mergeCell ref="B86:C86"/>
    <mergeCell ref="E86:G86"/>
    <mergeCell ref="A1:H1"/>
    <mergeCell ref="C2:G2"/>
    <mergeCell ref="H2:H3"/>
    <mergeCell ref="A2:B4"/>
    <mergeCell ref="B84:C84"/>
    <mergeCell ref="E84:G84"/>
  </mergeCells>
  <printOptions horizontalCentered="1"/>
  <pageMargins left="0.70866141732283472" right="0.70866141732283472" top="0.74803149606299213" bottom="0.74803149606299213" header="0.31496062992125984" footer="0.31496062992125984"/>
  <pageSetup scale="4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27"/>
  <sheetViews>
    <sheetView showGridLines="0" workbookViewId="0">
      <selection activeCell="M32" sqref="M32"/>
    </sheetView>
  </sheetViews>
  <sheetFormatPr baseColWidth="10" defaultColWidth="10.28515625" defaultRowHeight="11.25" x14ac:dyDescent="0.2"/>
  <cols>
    <col min="1" max="1" width="2.42578125" style="53" customWidth="1"/>
    <col min="2" max="2" width="40.85546875" style="53" customWidth="1"/>
    <col min="3" max="8" width="15.7109375" style="53" customWidth="1"/>
    <col min="9" max="16384" width="10.28515625" style="53"/>
  </cols>
  <sheetData>
    <row r="1" spans="1:8" ht="50.1" customHeight="1" x14ac:dyDescent="0.2">
      <c r="A1" s="390" t="s">
        <v>487</v>
      </c>
      <c r="B1" s="391"/>
      <c r="C1" s="391"/>
      <c r="D1" s="391"/>
      <c r="E1" s="391"/>
      <c r="F1" s="391"/>
      <c r="G1" s="391"/>
      <c r="H1" s="392"/>
    </row>
    <row r="2" spans="1:8" x14ac:dyDescent="0.2">
      <c r="A2" s="379" t="s">
        <v>204</v>
      </c>
      <c r="B2" s="380"/>
      <c r="C2" s="385" t="s">
        <v>194</v>
      </c>
      <c r="D2" s="386"/>
      <c r="E2" s="386"/>
      <c r="F2" s="386"/>
      <c r="G2" s="387"/>
      <c r="H2" s="388" t="s">
        <v>195</v>
      </c>
    </row>
    <row r="3" spans="1:8" ht="24.95" customHeight="1" x14ac:dyDescent="0.2">
      <c r="A3" s="381"/>
      <c r="B3" s="382"/>
      <c r="C3" s="54" t="s">
        <v>196</v>
      </c>
      <c r="D3" s="54" t="s">
        <v>197</v>
      </c>
      <c r="E3" s="54" t="s">
        <v>198</v>
      </c>
      <c r="F3" s="54" t="s">
        <v>199</v>
      </c>
      <c r="G3" s="54" t="s">
        <v>200</v>
      </c>
      <c r="H3" s="389"/>
    </row>
    <row r="4" spans="1:8" x14ac:dyDescent="0.2">
      <c r="A4" s="383"/>
      <c r="B4" s="384"/>
      <c r="C4" s="55">
        <v>1</v>
      </c>
      <c r="D4" s="55">
        <v>2</v>
      </c>
      <c r="E4" s="55" t="s">
        <v>201</v>
      </c>
      <c r="F4" s="55">
        <v>4</v>
      </c>
      <c r="G4" s="55">
        <v>5</v>
      </c>
      <c r="H4" s="55" t="s">
        <v>305</v>
      </c>
    </row>
    <row r="5" spans="1:8" x14ac:dyDescent="0.2">
      <c r="A5" s="56"/>
      <c r="B5" s="71"/>
      <c r="C5" s="72"/>
      <c r="D5" s="72"/>
      <c r="E5" s="72"/>
      <c r="F5" s="72"/>
      <c r="G5" s="72"/>
      <c r="H5" s="72"/>
    </row>
    <row r="6" spans="1:8" x14ac:dyDescent="0.2">
      <c r="A6" s="56"/>
      <c r="B6" s="71" t="s">
        <v>279</v>
      </c>
      <c r="C6" s="215">
        <v>105279655.56</v>
      </c>
      <c r="D6" s="259">
        <v>3457208</v>
      </c>
      <c r="E6" s="73">
        <f>C6+D6</f>
        <v>108736863.56</v>
      </c>
      <c r="F6" s="260">
        <v>19658786.899999999</v>
      </c>
      <c r="G6" s="261">
        <v>19658786.899999999</v>
      </c>
      <c r="H6" s="73">
        <f>E6-F6</f>
        <v>89078076.659999996</v>
      </c>
    </row>
    <row r="7" spans="1:8" x14ac:dyDescent="0.2">
      <c r="A7" s="56"/>
      <c r="B7" s="71"/>
      <c r="C7" s="208"/>
      <c r="D7" s="259"/>
      <c r="E7" s="73"/>
      <c r="F7" s="204"/>
      <c r="G7" s="204"/>
      <c r="H7" s="73"/>
    </row>
    <row r="8" spans="1:8" x14ac:dyDescent="0.2">
      <c r="A8" s="56"/>
      <c r="B8" s="71" t="s">
        <v>280</v>
      </c>
      <c r="C8" s="208">
        <v>0</v>
      </c>
      <c r="D8" s="259">
        <v>1677000</v>
      </c>
      <c r="E8" s="73">
        <f>C8+D8</f>
        <v>1677000</v>
      </c>
      <c r="F8" s="204">
        <v>0</v>
      </c>
      <c r="G8" s="204">
        <v>0</v>
      </c>
      <c r="H8" s="73">
        <f>E8-F8</f>
        <v>1677000</v>
      </c>
    </row>
    <row r="9" spans="1:8" x14ac:dyDescent="0.2">
      <c r="A9" s="56"/>
      <c r="B9" s="71"/>
      <c r="C9" s="73"/>
      <c r="D9" s="143"/>
      <c r="E9" s="73"/>
      <c r="F9" s="73"/>
      <c r="G9" s="73"/>
      <c r="H9" s="73"/>
    </row>
    <row r="10" spans="1:8" x14ac:dyDescent="0.2">
      <c r="A10" s="56"/>
      <c r="B10" s="71" t="s">
        <v>379</v>
      </c>
      <c r="C10" s="73"/>
      <c r="D10" s="73"/>
      <c r="E10" s="73"/>
      <c r="F10" s="73"/>
      <c r="G10" s="73"/>
      <c r="H10" s="73"/>
    </row>
    <row r="11" spans="1:8" x14ac:dyDescent="0.2">
      <c r="A11" s="56"/>
      <c r="B11" s="71"/>
      <c r="C11" s="73"/>
      <c r="D11" s="73"/>
      <c r="E11" s="73"/>
      <c r="F11" s="73"/>
      <c r="G11" s="73"/>
      <c r="H11" s="73"/>
    </row>
    <row r="12" spans="1:8" x14ac:dyDescent="0.2">
      <c r="A12" s="56"/>
      <c r="B12" s="71" t="s">
        <v>331</v>
      </c>
      <c r="C12" s="73"/>
      <c r="D12" s="73"/>
      <c r="E12" s="73"/>
      <c r="F12" s="73"/>
      <c r="G12" s="73"/>
      <c r="H12" s="73"/>
    </row>
    <row r="13" spans="1:8" x14ac:dyDescent="0.2">
      <c r="A13" s="56"/>
      <c r="B13" s="71"/>
      <c r="C13" s="73"/>
      <c r="D13" s="73"/>
      <c r="E13" s="73"/>
      <c r="F13" s="73"/>
      <c r="G13" s="73"/>
      <c r="H13" s="73"/>
    </row>
    <row r="14" spans="1:8" x14ac:dyDescent="0.2">
      <c r="A14" s="56"/>
      <c r="B14" s="71" t="s">
        <v>359</v>
      </c>
      <c r="C14" s="73"/>
      <c r="D14" s="73"/>
      <c r="E14" s="73"/>
      <c r="F14" s="73"/>
      <c r="G14" s="73"/>
      <c r="H14" s="73"/>
    </row>
    <row r="15" spans="1:8" x14ac:dyDescent="0.2">
      <c r="A15" s="58"/>
      <c r="B15" s="74"/>
      <c r="C15" s="145"/>
      <c r="D15" s="145"/>
      <c r="E15" s="145"/>
      <c r="F15" s="145"/>
      <c r="G15" s="145"/>
      <c r="H15" s="145"/>
    </row>
    <row r="16" spans="1:8" x14ac:dyDescent="0.2">
      <c r="A16" s="75"/>
      <c r="B16" s="59" t="s">
        <v>202</v>
      </c>
      <c r="C16" s="60">
        <f>C6+C8</f>
        <v>105279655.56</v>
      </c>
      <c r="D16" s="60">
        <f>D6+D8</f>
        <v>5134208</v>
      </c>
      <c r="E16" s="60">
        <f t="shared" ref="E16:H16" si="0">E6+E8</f>
        <v>110413863.56</v>
      </c>
      <c r="F16" s="60">
        <f t="shared" si="0"/>
        <v>19658786.899999999</v>
      </c>
      <c r="G16" s="60">
        <f t="shared" si="0"/>
        <v>19658786.899999999</v>
      </c>
      <c r="H16" s="60">
        <f t="shared" si="0"/>
        <v>90755076.659999996</v>
      </c>
    </row>
    <row r="18" spans="1:8" x14ac:dyDescent="0.2">
      <c r="A18" s="61" t="s">
        <v>203</v>
      </c>
      <c r="B18" s="61"/>
      <c r="C18" s="61"/>
      <c r="D18" s="61"/>
      <c r="E18" s="61"/>
      <c r="F18" s="61"/>
      <c r="G18" s="61"/>
      <c r="H18" s="61"/>
    </row>
    <row r="25" spans="1:8" x14ac:dyDescent="0.2">
      <c r="B25" s="396" t="s">
        <v>388</v>
      </c>
      <c r="C25" s="396"/>
      <c r="E25" s="365"/>
      <c r="F25" s="365"/>
      <c r="G25" s="365"/>
    </row>
    <row r="26" spans="1:8" x14ac:dyDescent="0.2">
      <c r="B26" s="362" t="s">
        <v>391</v>
      </c>
      <c r="C26" s="362"/>
      <c r="E26" s="197"/>
      <c r="F26" s="200" t="s">
        <v>410</v>
      </c>
      <c r="G26" s="200"/>
    </row>
    <row r="27" spans="1:8" ht="14.45" customHeight="1" x14ac:dyDescent="0.2">
      <c r="B27" s="362" t="s">
        <v>394</v>
      </c>
      <c r="C27" s="362"/>
      <c r="E27" s="397" t="s">
        <v>434</v>
      </c>
      <c r="F27" s="397"/>
      <c r="G27" s="397"/>
      <c r="H27" s="199"/>
    </row>
  </sheetData>
  <sheetProtection formatCells="0" formatColumns="0" formatRows="0" autoFilter="0"/>
  <mergeCells count="9">
    <mergeCell ref="B27:C27"/>
    <mergeCell ref="B25:C25"/>
    <mergeCell ref="E27:G27"/>
    <mergeCell ref="A1:H1"/>
    <mergeCell ref="A2:B4"/>
    <mergeCell ref="C2:G2"/>
    <mergeCell ref="H2:H3"/>
    <mergeCell ref="B26:C26"/>
    <mergeCell ref="E25:G25"/>
  </mergeCells>
  <printOptions horizontalCentered="1"/>
  <pageMargins left="0.70866141732283472" right="0.70866141732283472" top="0.74803149606299213" bottom="0.74803149606299213" header="0.31496062992125984" footer="0.31496062992125984"/>
  <pageSetup scale="8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56"/>
  <sheetViews>
    <sheetView showGridLines="0" workbookViewId="0">
      <selection activeCell="K30" sqref="K30"/>
    </sheetView>
  </sheetViews>
  <sheetFormatPr baseColWidth="10" defaultColWidth="10.28515625" defaultRowHeight="11.25" x14ac:dyDescent="0.2"/>
  <cols>
    <col min="1" max="1" width="4.140625" style="76" customWidth="1"/>
    <col min="2" max="2" width="56.42578125" style="76" customWidth="1"/>
    <col min="3" max="4" width="15.7109375" style="76" customWidth="1"/>
    <col min="5" max="5" width="16.42578125" style="76" bestFit="1" customWidth="1"/>
    <col min="6" max="6" width="18.5703125" style="76" customWidth="1"/>
    <col min="7" max="7" width="17.5703125" style="76" customWidth="1"/>
    <col min="8" max="8" width="15.7109375" style="76" customWidth="1"/>
    <col min="9" max="16384" width="10.28515625" style="76"/>
  </cols>
  <sheetData>
    <row r="1" spans="1:8" ht="50.1" customHeight="1" x14ac:dyDescent="0.2">
      <c r="A1" s="390" t="s">
        <v>488</v>
      </c>
      <c r="B1" s="391"/>
      <c r="C1" s="391"/>
      <c r="D1" s="391"/>
      <c r="E1" s="391"/>
      <c r="F1" s="391"/>
      <c r="G1" s="391"/>
      <c r="H1" s="392"/>
    </row>
    <row r="2" spans="1:8" x14ac:dyDescent="0.2">
      <c r="A2" s="379" t="s">
        <v>204</v>
      </c>
      <c r="B2" s="380"/>
      <c r="C2" s="385" t="s">
        <v>194</v>
      </c>
      <c r="D2" s="386"/>
      <c r="E2" s="386"/>
      <c r="F2" s="386"/>
      <c r="G2" s="387"/>
      <c r="H2" s="388" t="s">
        <v>195</v>
      </c>
    </row>
    <row r="3" spans="1:8" ht="24.95" customHeight="1" x14ac:dyDescent="0.2">
      <c r="A3" s="381"/>
      <c r="B3" s="382"/>
      <c r="C3" s="54" t="s">
        <v>196</v>
      </c>
      <c r="D3" s="54" t="s">
        <v>197</v>
      </c>
      <c r="E3" s="54" t="s">
        <v>198</v>
      </c>
      <c r="F3" s="54" t="s">
        <v>199</v>
      </c>
      <c r="G3" s="54" t="s">
        <v>200</v>
      </c>
      <c r="H3" s="389"/>
    </row>
    <row r="4" spans="1:8" x14ac:dyDescent="0.2">
      <c r="A4" s="383"/>
      <c r="B4" s="384"/>
      <c r="C4" s="55">
        <v>1</v>
      </c>
      <c r="D4" s="55">
        <v>2</v>
      </c>
      <c r="E4" s="55" t="s">
        <v>201</v>
      </c>
      <c r="F4" s="55">
        <v>4</v>
      </c>
      <c r="G4" s="55">
        <v>5</v>
      </c>
      <c r="H4" s="55" t="s">
        <v>305</v>
      </c>
    </row>
    <row r="5" spans="1:8" x14ac:dyDescent="0.2">
      <c r="A5" s="77"/>
      <c r="B5" s="78"/>
      <c r="C5" s="141">
        <f>SUM(C6:C13)</f>
        <v>1308914.6399999999</v>
      </c>
      <c r="D5" s="141">
        <f t="shared" ref="D5:H5" si="0">SUM(D6:D13)</f>
        <v>0</v>
      </c>
      <c r="E5" s="141">
        <f t="shared" si="0"/>
        <v>1308914.6399999999</v>
      </c>
      <c r="F5" s="141">
        <f t="shared" si="0"/>
        <v>279802.73</v>
      </c>
      <c r="G5" s="141">
        <f t="shared" si="0"/>
        <v>279802.73</v>
      </c>
      <c r="H5" s="141">
        <f t="shared" si="0"/>
        <v>1029111.9099999999</v>
      </c>
    </row>
    <row r="6" spans="1:8" x14ac:dyDescent="0.2">
      <c r="A6" s="79" t="s">
        <v>250</v>
      </c>
      <c r="B6" s="80"/>
      <c r="C6" s="57"/>
      <c r="D6" s="57"/>
      <c r="E6" s="57"/>
      <c r="F6" s="57"/>
      <c r="G6" s="57"/>
      <c r="H6" s="57"/>
    </row>
    <row r="7" spans="1:8" x14ac:dyDescent="0.2">
      <c r="A7" s="81"/>
      <c r="B7" s="82" t="s">
        <v>251</v>
      </c>
      <c r="C7" s="57"/>
      <c r="D7" s="57"/>
      <c r="E7" s="57"/>
      <c r="F7" s="57"/>
      <c r="G7" s="57"/>
      <c r="H7" s="57"/>
    </row>
    <row r="8" spans="1:8" x14ac:dyDescent="0.2">
      <c r="A8" s="81"/>
      <c r="B8" s="82" t="s">
        <v>252</v>
      </c>
      <c r="C8" s="57"/>
      <c r="D8" s="57"/>
      <c r="E8" s="57"/>
      <c r="F8" s="57"/>
      <c r="G8" s="57"/>
      <c r="H8" s="57"/>
    </row>
    <row r="9" spans="1:8" x14ac:dyDescent="0.2">
      <c r="A9" s="81"/>
      <c r="B9" s="82" t="s">
        <v>380</v>
      </c>
      <c r="C9" s="216">
        <v>1308914.6399999999</v>
      </c>
      <c r="D9" s="174">
        <v>0</v>
      </c>
      <c r="E9" s="57">
        <f>+C9+D9</f>
        <v>1308914.6399999999</v>
      </c>
      <c r="F9" s="265">
        <v>279802.73</v>
      </c>
      <c r="G9" s="266">
        <v>279802.73</v>
      </c>
      <c r="H9" s="57">
        <f>+E9-G9</f>
        <v>1029111.9099999999</v>
      </c>
    </row>
    <row r="10" spans="1:8" x14ac:dyDescent="0.2">
      <c r="A10" s="81"/>
      <c r="B10" s="82" t="s">
        <v>253</v>
      </c>
      <c r="C10" s="57"/>
      <c r="D10" s="57"/>
      <c r="E10" s="57"/>
      <c r="F10" s="57"/>
      <c r="G10" s="57"/>
      <c r="H10" s="57"/>
    </row>
    <row r="11" spans="1:8" x14ac:dyDescent="0.2">
      <c r="A11" s="81"/>
      <c r="B11" s="82" t="s">
        <v>254</v>
      </c>
      <c r="C11" s="57"/>
      <c r="D11" s="57"/>
      <c r="E11" s="57"/>
      <c r="F11" s="57"/>
      <c r="G11" s="57"/>
      <c r="H11" s="57"/>
    </row>
    <row r="12" spans="1:8" x14ac:dyDescent="0.2">
      <c r="A12" s="81"/>
      <c r="B12" s="82" t="s">
        <v>255</v>
      </c>
      <c r="C12" s="57"/>
      <c r="D12" s="57"/>
      <c r="E12" s="57"/>
      <c r="F12" s="57"/>
      <c r="G12" s="57"/>
      <c r="H12" s="57"/>
    </row>
    <row r="13" spans="1:8" x14ac:dyDescent="0.2">
      <c r="A13" s="81"/>
      <c r="B13" s="82" t="s">
        <v>256</v>
      </c>
      <c r="C13" s="57"/>
      <c r="D13" s="57"/>
      <c r="E13" s="57"/>
      <c r="F13" s="57"/>
      <c r="G13" s="57"/>
      <c r="H13" s="57"/>
    </row>
    <row r="14" spans="1:8" x14ac:dyDescent="0.2">
      <c r="A14" s="81"/>
      <c r="B14" s="82" t="s">
        <v>257</v>
      </c>
      <c r="C14" s="57"/>
      <c r="D14" s="57"/>
      <c r="E14" s="57"/>
      <c r="F14" s="57"/>
      <c r="G14" s="57"/>
      <c r="H14" s="57"/>
    </row>
    <row r="15" spans="1:8" x14ac:dyDescent="0.2">
      <c r="A15" s="83"/>
      <c r="B15" s="82"/>
      <c r="C15" s="57"/>
      <c r="D15" s="57"/>
      <c r="E15" s="57"/>
      <c r="F15" s="57"/>
      <c r="G15" s="57"/>
      <c r="H15" s="57"/>
    </row>
    <row r="16" spans="1:8" x14ac:dyDescent="0.2">
      <c r="A16" s="79" t="s">
        <v>258</v>
      </c>
      <c r="B16" s="84"/>
      <c r="C16" s="142">
        <f>SUM(C17:C21)</f>
        <v>103970740.92</v>
      </c>
      <c r="D16" s="142">
        <f t="shared" ref="D16:H16" si="1">SUM(D17:D21)</f>
        <v>5134208</v>
      </c>
      <c r="E16" s="142">
        <f t="shared" si="1"/>
        <v>109104948.92</v>
      </c>
      <c r="F16" s="142">
        <f t="shared" si="1"/>
        <v>19378984.170000002</v>
      </c>
      <c r="G16" s="142">
        <f t="shared" si="1"/>
        <v>19378984.170000002</v>
      </c>
      <c r="H16" s="142">
        <f t="shared" si="1"/>
        <v>89725964.75</v>
      </c>
    </row>
    <row r="17" spans="1:8" x14ac:dyDescent="0.2">
      <c r="A17" s="81"/>
      <c r="B17" s="82" t="s">
        <v>259</v>
      </c>
      <c r="C17" s="57"/>
      <c r="D17" s="57"/>
      <c r="E17" s="57"/>
      <c r="F17" s="57"/>
      <c r="G17" s="57"/>
      <c r="H17" s="57"/>
    </row>
    <row r="18" spans="1:8" x14ac:dyDescent="0.2">
      <c r="A18" s="81"/>
      <c r="B18" s="82" t="s">
        <v>260</v>
      </c>
      <c r="C18" s="57"/>
      <c r="D18" s="57"/>
      <c r="E18" s="57"/>
      <c r="F18" s="57"/>
      <c r="G18" s="57"/>
      <c r="H18" s="57"/>
    </row>
    <row r="19" spans="1:8" x14ac:dyDescent="0.2">
      <c r="A19" s="81"/>
      <c r="B19" s="82" t="s">
        <v>261</v>
      </c>
      <c r="C19" s="57"/>
      <c r="D19" s="57"/>
      <c r="E19" s="57"/>
      <c r="F19" s="57"/>
      <c r="G19" s="57"/>
      <c r="H19" s="57"/>
    </row>
    <row r="20" spans="1:8" x14ac:dyDescent="0.2">
      <c r="A20" s="81"/>
      <c r="B20" s="82" t="s">
        <v>262</v>
      </c>
      <c r="C20" s="57"/>
      <c r="D20" s="57"/>
      <c r="E20" s="195"/>
      <c r="F20" s="57"/>
      <c r="G20" s="57"/>
      <c r="H20" s="57"/>
    </row>
    <row r="21" spans="1:8" x14ac:dyDescent="0.2">
      <c r="A21" s="81"/>
      <c r="B21" s="82" t="s">
        <v>263</v>
      </c>
      <c r="C21" s="217">
        <v>103970740.92</v>
      </c>
      <c r="D21" s="262">
        <v>5134208</v>
      </c>
      <c r="E21" s="195">
        <f>+C21+D21</f>
        <v>109104948.92</v>
      </c>
      <c r="F21" s="263">
        <v>19378984.170000002</v>
      </c>
      <c r="G21" s="264">
        <v>19378984.170000002</v>
      </c>
      <c r="H21" s="57">
        <f>+E21-G21</f>
        <v>89725964.75</v>
      </c>
    </row>
    <row r="22" spans="1:8" ht="12.75" x14ac:dyDescent="0.2">
      <c r="A22" s="81"/>
      <c r="B22" s="82" t="s">
        <v>264</v>
      </c>
      <c r="C22" s="144"/>
      <c r="D22" s="144"/>
      <c r="E22" s="144"/>
      <c r="F22" s="147"/>
      <c r="G22" s="144"/>
      <c r="H22" s="144"/>
    </row>
    <row r="23" spans="1:8" x14ac:dyDescent="0.2">
      <c r="A23" s="81"/>
      <c r="B23" s="82" t="s">
        <v>265</v>
      </c>
      <c r="C23" s="57"/>
      <c r="D23" s="57"/>
      <c r="E23" s="57"/>
      <c r="F23" s="57"/>
      <c r="G23" s="57"/>
      <c r="H23" s="57"/>
    </row>
    <row r="24" spans="1:8" x14ac:dyDescent="0.2">
      <c r="A24" s="83"/>
      <c r="B24" s="82"/>
      <c r="C24" s="57"/>
      <c r="D24" s="57"/>
      <c r="E24" s="57"/>
      <c r="F24" s="57"/>
      <c r="G24" s="57"/>
      <c r="H24" s="57"/>
    </row>
    <row r="25" spans="1:8" x14ac:dyDescent="0.2">
      <c r="A25" s="79" t="s">
        <v>266</v>
      </c>
      <c r="B25" s="84"/>
      <c r="C25" s="57"/>
      <c r="D25" s="57"/>
      <c r="E25" s="57"/>
      <c r="F25" s="57"/>
      <c r="G25" s="57"/>
      <c r="H25" s="57"/>
    </row>
    <row r="26" spans="1:8" x14ac:dyDescent="0.2">
      <c r="A26" s="81"/>
      <c r="B26" s="82" t="s">
        <v>267</v>
      </c>
      <c r="C26" s="57"/>
      <c r="D26" s="57"/>
      <c r="E26" s="57"/>
      <c r="F26" s="57"/>
      <c r="G26" s="57"/>
      <c r="H26" s="57"/>
    </row>
    <row r="27" spans="1:8" x14ac:dyDescent="0.2">
      <c r="A27" s="81"/>
      <c r="B27" s="82" t="s">
        <v>268</v>
      </c>
      <c r="C27" s="57"/>
      <c r="D27" s="57"/>
      <c r="E27" s="57"/>
      <c r="F27" s="57"/>
      <c r="G27" s="57"/>
      <c r="H27" s="57"/>
    </row>
    <row r="28" spans="1:8" x14ac:dyDescent="0.2">
      <c r="A28" s="81"/>
      <c r="B28" s="82" t="s">
        <v>269</v>
      </c>
      <c r="C28" s="57"/>
      <c r="D28" s="57"/>
      <c r="E28" s="57"/>
      <c r="F28" s="57"/>
      <c r="G28" s="57"/>
      <c r="H28" s="57"/>
    </row>
    <row r="29" spans="1:8" x14ac:dyDescent="0.2">
      <c r="A29" s="81"/>
      <c r="B29" s="82" t="s">
        <v>270</v>
      </c>
      <c r="C29" s="57"/>
      <c r="D29" s="57"/>
      <c r="E29" s="57"/>
      <c r="F29" s="57"/>
      <c r="G29" s="57"/>
      <c r="H29" s="57"/>
    </row>
    <row r="30" spans="1:8" x14ac:dyDescent="0.2">
      <c r="A30" s="81"/>
      <c r="B30" s="82" t="s">
        <v>271</v>
      </c>
      <c r="C30" s="57"/>
      <c r="D30" s="57"/>
      <c r="E30" s="57"/>
      <c r="F30" s="57"/>
      <c r="G30" s="57"/>
      <c r="H30" s="57"/>
    </row>
    <row r="31" spans="1:8" x14ac:dyDescent="0.2">
      <c r="A31" s="81"/>
      <c r="B31" s="82" t="s">
        <v>272</v>
      </c>
      <c r="C31" s="57"/>
      <c r="D31" s="57"/>
      <c r="E31" s="57"/>
      <c r="F31" s="57"/>
      <c r="G31" s="57"/>
      <c r="H31" s="57"/>
    </row>
    <row r="32" spans="1:8" x14ac:dyDescent="0.2">
      <c r="A32" s="81"/>
      <c r="B32" s="82" t="s">
        <v>273</v>
      </c>
      <c r="C32" s="57"/>
      <c r="D32" s="57"/>
      <c r="E32" s="57"/>
      <c r="F32" s="57"/>
      <c r="G32" s="57"/>
      <c r="H32" s="57"/>
    </row>
    <row r="33" spans="1:8" x14ac:dyDescent="0.2">
      <c r="A33" s="81"/>
      <c r="B33" s="82" t="s">
        <v>274</v>
      </c>
      <c r="C33" s="57"/>
      <c r="D33" s="57"/>
      <c r="E33" s="57"/>
      <c r="F33" s="57"/>
      <c r="G33" s="57"/>
      <c r="H33" s="57"/>
    </row>
    <row r="34" spans="1:8" x14ac:dyDescent="0.2">
      <c r="A34" s="81"/>
      <c r="B34" s="82" t="s">
        <v>275</v>
      </c>
      <c r="C34" s="57"/>
      <c r="D34" s="57"/>
      <c r="E34" s="57"/>
      <c r="F34" s="57"/>
      <c r="G34" s="57"/>
      <c r="H34" s="57"/>
    </row>
    <row r="35" spans="1:8" x14ac:dyDescent="0.2">
      <c r="A35" s="83"/>
      <c r="B35" s="82"/>
      <c r="C35" s="57"/>
      <c r="D35" s="57"/>
      <c r="E35" s="57"/>
      <c r="F35" s="57"/>
      <c r="G35" s="57"/>
      <c r="H35" s="57"/>
    </row>
    <row r="36" spans="1:8" x14ac:dyDescent="0.2">
      <c r="A36" s="79" t="s">
        <v>276</v>
      </c>
      <c r="B36" s="84"/>
      <c r="C36" s="57"/>
      <c r="D36" s="57"/>
      <c r="E36" s="57"/>
      <c r="F36" s="57"/>
      <c r="G36" s="57"/>
      <c r="H36" s="57"/>
    </row>
    <row r="37" spans="1:8" x14ac:dyDescent="0.2">
      <c r="A37" s="81"/>
      <c r="B37" s="82" t="s">
        <v>381</v>
      </c>
      <c r="C37" s="57"/>
      <c r="D37" s="57"/>
      <c r="E37" s="57"/>
      <c r="F37" s="57"/>
      <c r="G37" s="57"/>
      <c r="H37" s="57"/>
    </row>
    <row r="38" spans="1:8" ht="22.5" x14ac:dyDescent="0.2">
      <c r="A38" s="81"/>
      <c r="B38" s="82" t="s">
        <v>382</v>
      </c>
      <c r="C38" s="57"/>
      <c r="D38" s="57"/>
      <c r="E38" s="57"/>
      <c r="F38" s="57"/>
      <c r="G38" s="57"/>
      <c r="H38" s="57"/>
    </row>
    <row r="39" spans="1:8" x14ac:dyDescent="0.2">
      <c r="A39" s="81"/>
      <c r="B39" s="82" t="s">
        <v>277</v>
      </c>
      <c r="C39" s="57"/>
      <c r="D39" s="57"/>
      <c r="E39" s="57"/>
      <c r="F39" s="57"/>
      <c r="G39" s="57"/>
      <c r="H39" s="57"/>
    </row>
    <row r="40" spans="1:8" x14ac:dyDescent="0.2">
      <c r="A40" s="81"/>
      <c r="B40" s="82" t="s">
        <v>278</v>
      </c>
      <c r="C40" s="57"/>
      <c r="D40" s="57"/>
      <c r="E40" s="57"/>
      <c r="F40" s="57"/>
      <c r="G40" s="57"/>
      <c r="H40" s="57"/>
    </row>
    <row r="41" spans="1:8" x14ac:dyDescent="0.2">
      <c r="A41" s="83"/>
      <c r="B41" s="82"/>
      <c r="C41" s="57"/>
      <c r="D41" s="57"/>
      <c r="E41" s="57"/>
      <c r="F41" s="57"/>
      <c r="G41" s="57"/>
      <c r="H41" s="57"/>
    </row>
    <row r="42" spans="1:8" ht="12.75" x14ac:dyDescent="0.2">
      <c r="A42" s="85"/>
      <c r="B42" s="68" t="s">
        <v>202</v>
      </c>
      <c r="C42" s="146">
        <f>C5+C16</f>
        <v>105279655.56</v>
      </c>
      <c r="D42" s="146">
        <f t="shared" ref="D42:H42" si="2">D5+D16</f>
        <v>5134208</v>
      </c>
      <c r="E42" s="146">
        <f t="shared" si="2"/>
        <v>110413863.56</v>
      </c>
      <c r="F42" s="146">
        <f t="shared" si="2"/>
        <v>19658786.900000002</v>
      </c>
      <c r="G42" s="146">
        <f t="shared" si="2"/>
        <v>19658786.900000002</v>
      </c>
      <c r="H42" s="146">
        <f t="shared" si="2"/>
        <v>90755076.659999996</v>
      </c>
    </row>
    <row r="43" spans="1:8" x14ac:dyDescent="0.2">
      <c r="A43" s="61"/>
      <c r="B43" s="61"/>
      <c r="C43" s="61"/>
      <c r="D43" s="61"/>
      <c r="E43" s="61"/>
      <c r="F43" s="61"/>
      <c r="G43" s="61"/>
      <c r="H43" s="61"/>
    </row>
    <row r="44" spans="1:8" x14ac:dyDescent="0.2">
      <c r="A44" s="61" t="s">
        <v>203</v>
      </c>
      <c r="B44" s="61"/>
      <c r="C44" s="61"/>
      <c r="D44" s="61"/>
      <c r="E44" s="61"/>
      <c r="F44" s="61"/>
      <c r="G44" s="61"/>
      <c r="H44" s="61"/>
    </row>
    <row r="45" spans="1:8" x14ac:dyDescent="0.2">
      <c r="A45" s="61"/>
      <c r="B45" s="61"/>
      <c r="C45" s="61"/>
      <c r="D45" s="61"/>
      <c r="E45" s="61"/>
      <c r="F45" s="61"/>
      <c r="G45" s="61"/>
      <c r="H45" s="61"/>
    </row>
    <row r="54" spans="2:7" x14ac:dyDescent="0.2">
      <c r="B54" s="396" t="s">
        <v>388</v>
      </c>
      <c r="C54" s="396"/>
      <c r="F54" s="365"/>
      <c r="G54" s="365"/>
    </row>
    <row r="55" spans="2:7" x14ac:dyDescent="0.2">
      <c r="B55" s="362" t="s">
        <v>391</v>
      </c>
      <c r="C55" s="362"/>
      <c r="F55" s="398" t="s">
        <v>410</v>
      </c>
      <c r="G55" s="398"/>
    </row>
    <row r="56" spans="2:7" x14ac:dyDescent="0.2">
      <c r="B56" s="362" t="s">
        <v>394</v>
      </c>
      <c r="C56" s="362"/>
      <c r="F56" s="362" t="s">
        <v>434</v>
      </c>
      <c r="G56" s="362"/>
    </row>
  </sheetData>
  <sheetProtection formatCells="0" formatColumns="0" formatRows="0" autoFilter="0"/>
  <mergeCells count="10">
    <mergeCell ref="B56:C56"/>
    <mergeCell ref="F54:G54"/>
    <mergeCell ref="F55:G55"/>
    <mergeCell ref="F56:G56"/>
    <mergeCell ref="A1:H1"/>
    <mergeCell ref="A2:B4"/>
    <mergeCell ref="C2:G2"/>
    <mergeCell ref="H2:H3"/>
    <mergeCell ref="B54:C54"/>
    <mergeCell ref="B55:C55"/>
  </mergeCells>
  <printOptions horizontalCentered="1"/>
  <pageMargins left="0.19685039370078741" right="0.70866141732283472" top="0.74803149606299213" bottom="0.74803149606299213" header="0.31496062992125984" footer="0.31496062992125984"/>
  <pageSetup scale="7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42"/>
  <sheetViews>
    <sheetView workbookViewId="0">
      <selection activeCell="N29" sqref="N29"/>
    </sheetView>
  </sheetViews>
  <sheetFormatPr baseColWidth="10" defaultColWidth="11.42578125" defaultRowHeight="12.75" x14ac:dyDescent="0.2"/>
  <cols>
    <col min="1" max="1" width="26.42578125" style="44" customWidth="1"/>
    <col min="2" max="2" width="18.5703125" style="44" customWidth="1"/>
    <col min="3" max="3" width="34.7109375" style="44" customWidth="1"/>
    <col min="4" max="7" width="11.42578125" style="44"/>
    <col min="8" max="8" width="13.42578125" style="44" customWidth="1"/>
    <col min="9" max="9" width="10" style="44" customWidth="1"/>
    <col min="10" max="16384" width="11.42578125" style="44"/>
  </cols>
  <sheetData>
    <row r="1" spans="1:9" x14ac:dyDescent="0.2">
      <c r="B1" s="399" t="s">
        <v>193</v>
      </c>
      <c r="C1" s="399"/>
      <c r="D1" s="399"/>
      <c r="E1" s="399"/>
      <c r="F1" s="399"/>
      <c r="G1" s="399"/>
      <c r="H1" s="399"/>
      <c r="I1" s="399"/>
    </row>
    <row r="2" spans="1:9" x14ac:dyDescent="0.2">
      <c r="A2" s="43"/>
      <c r="B2" s="413" t="s">
        <v>231</v>
      </c>
      <c r="C2" s="413"/>
      <c r="D2" s="413"/>
      <c r="E2" s="413"/>
      <c r="F2" s="413"/>
      <c r="G2" s="413"/>
      <c r="H2" s="413"/>
      <c r="I2" s="413"/>
    </row>
    <row r="3" spans="1:9" x14ac:dyDescent="0.2">
      <c r="A3" s="43"/>
      <c r="B3" s="413" t="s">
        <v>249</v>
      </c>
      <c r="C3" s="413"/>
      <c r="D3" s="413"/>
      <c r="E3" s="413"/>
      <c r="F3" s="413"/>
      <c r="G3" s="413"/>
      <c r="H3" s="413"/>
      <c r="I3" s="413"/>
    </row>
    <row r="4" spans="1:9" x14ac:dyDescent="0.2">
      <c r="A4" s="43"/>
      <c r="B4" s="413" t="s">
        <v>489</v>
      </c>
      <c r="C4" s="413"/>
      <c r="D4" s="413"/>
      <c r="E4" s="413"/>
      <c r="F4" s="413"/>
      <c r="G4" s="413"/>
      <c r="H4" s="413"/>
      <c r="I4" s="413"/>
    </row>
    <row r="5" spans="1:9" x14ac:dyDescent="0.2">
      <c r="A5" s="43"/>
      <c r="B5" s="43"/>
      <c r="C5" s="43"/>
      <c r="D5" s="43"/>
      <c r="E5" s="43"/>
      <c r="F5" s="43"/>
      <c r="G5" s="43"/>
      <c r="H5" s="43"/>
      <c r="I5" s="43"/>
    </row>
    <row r="6" spans="1:9" x14ac:dyDescent="0.2">
      <c r="A6" s="43"/>
      <c r="B6" s="43"/>
      <c r="C6" s="43"/>
      <c r="D6" s="43"/>
      <c r="E6" s="43"/>
      <c r="F6" s="43"/>
      <c r="G6" s="43"/>
      <c r="H6" s="43"/>
      <c r="I6" s="43"/>
    </row>
    <row r="7" spans="1:9" x14ac:dyDescent="0.2">
      <c r="A7" s="43"/>
      <c r="B7" s="412" t="s">
        <v>237</v>
      </c>
      <c r="C7" s="412"/>
      <c r="D7" s="412" t="s">
        <v>238</v>
      </c>
      <c r="E7" s="412"/>
      <c r="F7" s="412" t="s">
        <v>239</v>
      </c>
      <c r="G7" s="412"/>
      <c r="H7" s="412" t="s">
        <v>240</v>
      </c>
      <c r="I7" s="412"/>
    </row>
    <row r="8" spans="1:9" x14ac:dyDescent="0.2">
      <c r="A8" s="43"/>
      <c r="B8" s="412"/>
      <c r="C8" s="412"/>
      <c r="D8" s="412" t="s">
        <v>241</v>
      </c>
      <c r="E8" s="412"/>
      <c r="F8" s="412" t="s">
        <v>242</v>
      </c>
      <c r="G8" s="412"/>
      <c r="H8" s="412" t="s">
        <v>243</v>
      </c>
      <c r="I8" s="412"/>
    </row>
    <row r="9" spans="1:9" x14ac:dyDescent="0.2">
      <c r="A9" s="43"/>
      <c r="B9" s="409" t="s">
        <v>244</v>
      </c>
      <c r="C9" s="410"/>
      <c r="D9" s="410"/>
      <c r="E9" s="410"/>
      <c r="F9" s="410"/>
      <c r="G9" s="410"/>
      <c r="H9" s="410"/>
      <c r="I9" s="411"/>
    </row>
    <row r="10" spans="1:9" x14ac:dyDescent="0.2">
      <c r="A10" s="43"/>
      <c r="B10" s="403"/>
      <c r="C10" s="403"/>
      <c r="D10" s="403"/>
      <c r="E10" s="403"/>
      <c r="F10" s="403"/>
      <c r="G10" s="403"/>
      <c r="H10" s="407">
        <f>+D10-F10</f>
        <v>0</v>
      </c>
      <c r="I10" s="408"/>
    </row>
    <row r="11" spans="1:9" x14ac:dyDescent="0.2">
      <c r="A11" s="43"/>
      <c r="B11" s="403"/>
      <c r="C11" s="403"/>
      <c r="D11" s="404"/>
      <c r="E11" s="404"/>
      <c r="F11" s="404"/>
      <c r="G11" s="404"/>
      <c r="H11" s="407">
        <f t="shared" ref="H11:H19" si="0">+D11-F11</f>
        <v>0</v>
      </c>
      <c r="I11" s="408"/>
    </row>
    <row r="12" spans="1:9" x14ac:dyDescent="0.2">
      <c r="A12" s="43"/>
      <c r="B12" s="403"/>
      <c r="C12" s="403"/>
      <c r="D12" s="404"/>
      <c r="E12" s="404"/>
      <c r="F12" s="404"/>
      <c r="G12" s="404"/>
      <c r="H12" s="407">
        <f t="shared" si="0"/>
        <v>0</v>
      </c>
      <c r="I12" s="408"/>
    </row>
    <row r="13" spans="1:9" x14ac:dyDescent="0.2">
      <c r="A13" s="43"/>
      <c r="B13" s="403"/>
      <c r="C13" s="403"/>
      <c r="D13" s="404"/>
      <c r="E13" s="404"/>
      <c r="F13" s="404"/>
      <c r="G13" s="404"/>
      <c r="H13" s="407">
        <f t="shared" si="0"/>
        <v>0</v>
      </c>
      <c r="I13" s="408"/>
    </row>
    <row r="14" spans="1:9" x14ac:dyDescent="0.2">
      <c r="A14" s="43"/>
      <c r="B14" s="403"/>
      <c r="C14" s="403"/>
      <c r="D14" s="404"/>
      <c r="E14" s="404"/>
      <c r="F14" s="404"/>
      <c r="G14" s="404"/>
      <c r="H14" s="407">
        <f t="shared" si="0"/>
        <v>0</v>
      </c>
      <c r="I14" s="408"/>
    </row>
    <row r="15" spans="1:9" x14ac:dyDescent="0.2">
      <c r="A15" s="43"/>
      <c r="B15" s="403"/>
      <c r="C15" s="403"/>
      <c r="D15" s="404"/>
      <c r="E15" s="404"/>
      <c r="F15" s="404"/>
      <c r="G15" s="404"/>
      <c r="H15" s="407">
        <f t="shared" si="0"/>
        <v>0</v>
      </c>
      <c r="I15" s="408"/>
    </row>
    <row r="16" spans="1:9" x14ac:dyDescent="0.2">
      <c r="A16" s="43"/>
      <c r="B16" s="403"/>
      <c r="C16" s="403"/>
      <c r="D16" s="404"/>
      <c r="E16" s="404"/>
      <c r="F16" s="404"/>
      <c r="G16" s="404"/>
      <c r="H16" s="407">
        <f t="shared" si="0"/>
        <v>0</v>
      </c>
      <c r="I16" s="408"/>
    </row>
    <row r="17" spans="1:9" x14ac:dyDescent="0.2">
      <c r="A17" s="43"/>
      <c r="B17" s="403"/>
      <c r="C17" s="403"/>
      <c r="D17" s="404"/>
      <c r="E17" s="404"/>
      <c r="F17" s="404"/>
      <c r="G17" s="404"/>
      <c r="H17" s="407">
        <f t="shared" si="0"/>
        <v>0</v>
      </c>
      <c r="I17" s="408"/>
    </row>
    <row r="18" spans="1:9" x14ac:dyDescent="0.2">
      <c r="A18" s="43"/>
      <c r="B18" s="403"/>
      <c r="C18" s="403"/>
      <c r="D18" s="404"/>
      <c r="E18" s="404"/>
      <c r="F18" s="404"/>
      <c r="G18" s="404"/>
      <c r="H18" s="407">
        <f t="shared" si="0"/>
        <v>0</v>
      </c>
      <c r="I18" s="408"/>
    </row>
    <row r="19" spans="1:9" x14ac:dyDescent="0.2">
      <c r="A19" s="43"/>
      <c r="B19" s="403" t="s">
        <v>245</v>
      </c>
      <c r="C19" s="403"/>
      <c r="D19" s="404">
        <f>SUM(D10:E18)</f>
        <v>0</v>
      </c>
      <c r="E19" s="404"/>
      <c r="F19" s="404">
        <f>SUM(F10:G18)</f>
        <v>0</v>
      </c>
      <c r="G19" s="404"/>
      <c r="H19" s="407">
        <f t="shared" si="0"/>
        <v>0</v>
      </c>
      <c r="I19" s="408"/>
    </row>
    <row r="20" spans="1:9" x14ac:dyDescent="0.2">
      <c r="A20" s="43"/>
      <c r="B20" s="403"/>
      <c r="C20" s="403"/>
      <c r="D20" s="403"/>
      <c r="E20" s="403"/>
      <c r="F20" s="403"/>
      <c r="G20" s="403"/>
      <c r="H20" s="403"/>
      <c r="I20" s="403"/>
    </row>
    <row r="21" spans="1:9" x14ac:dyDescent="0.2">
      <c r="A21" s="43"/>
      <c r="B21" s="409" t="s">
        <v>246</v>
      </c>
      <c r="C21" s="410"/>
      <c r="D21" s="410"/>
      <c r="E21" s="410"/>
      <c r="F21" s="410"/>
      <c r="G21" s="410"/>
      <c r="H21" s="410"/>
      <c r="I21" s="411"/>
    </row>
    <row r="22" spans="1:9" x14ac:dyDescent="0.2">
      <c r="A22" s="43"/>
      <c r="B22" s="403"/>
      <c r="C22" s="403"/>
      <c r="D22" s="403"/>
      <c r="E22" s="403"/>
      <c r="F22" s="403"/>
      <c r="G22" s="403"/>
      <c r="H22" s="403"/>
      <c r="I22" s="403"/>
    </row>
    <row r="23" spans="1:9" x14ac:dyDescent="0.2">
      <c r="A23" s="43"/>
      <c r="B23" s="403"/>
      <c r="C23" s="403"/>
      <c r="D23" s="404"/>
      <c r="E23" s="404"/>
      <c r="F23" s="404"/>
      <c r="G23" s="404"/>
      <c r="H23" s="407">
        <f>+D23-F23</f>
        <v>0</v>
      </c>
      <c r="I23" s="408"/>
    </row>
    <row r="24" spans="1:9" x14ac:dyDescent="0.2">
      <c r="A24" s="43"/>
      <c r="B24" s="403"/>
      <c r="C24" s="403"/>
      <c r="D24" s="404"/>
      <c r="E24" s="404"/>
      <c r="F24" s="404"/>
      <c r="G24" s="404"/>
      <c r="H24" s="407">
        <f>+D24-F24</f>
        <v>0</v>
      </c>
      <c r="I24" s="408"/>
    </row>
    <row r="25" spans="1:9" x14ac:dyDescent="0.2">
      <c r="A25" s="43"/>
      <c r="B25" s="403"/>
      <c r="C25" s="403"/>
      <c r="D25" s="404"/>
      <c r="E25" s="404"/>
      <c r="F25" s="404"/>
      <c r="G25" s="404"/>
      <c r="H25" s="407">
        <f t="shared" ref="H25:H30" si="1">+D25-F25</f>
        <v>0</v>
      </c>
      <c r="I25" s="408"/>
    </row>
    <row r="26" spans="1:9" x14ac:dyDescent="0.2">
      <c r="A26" s="43"/>
      <c r="B26" s="403"/>
      <c r="C26" s="403"/>
      <c r="D26" s="404"/>
      <c r="E26" s="404"/>
      <c r="F26" s="404"/>
      <c r="G26" s="404"/>
      <c r="H26" s="407">
        <f t="shared" si="1"/>
        <v>0</v>
      </c>
      <c r="I26" s="408"/>
    </row>
    <row r="27" spans="1:9" x14ac:dyDescent="0.2">
      <c r="A27" s="43"/>
      <c r="B27" s="403"/>
      <c r="C27" s="403"/>
      <c r="D27" s="404"/>
      <c r="E27" s="404"/>
      <c r="F27" s="404"/>
      <c r="G27" s="404"/>
      <c r="H27" s="407">
        <f t="shared" si="1"/>
        <v>0</v>
      </c>
      <c r="I27" s="408"/>
    </row>
    <row r="28" spans="1:9" x14ac:dyDescent="0.2">
      <c r="A28" s="43"/>
      <c r="B28" s="403"/>
      <c r="C28" s="403"/>
      <c r="D28" s="404"/>
      <c r="E28" s="404"/>
      <c r="F28" s="404"/>
      <c r="G28" s="404"/>
      <c r="H28" s="407">
        <f t="shared" si="1"/>
        <v>0</v>
      </c>
      <c r="I28" s="408"/>
    </row>
    <row r="29" spans="1:9" x14ac:dyDescent="0.2">
      <c r="A29" s="43"/>
      <c r="B29" s="403"/>
      <c r="C29" s="403"/>
      <c r="D29" s="404"/>
      <c r="E29" s="404"/>
      <c r="F29" s="404"/>
      <c r="G29" s="404"/>
      <c r="H29" s="407">
        <f t="shared" si="1"/>
        <v>0</v>
      </c>
      <c r="I29" s="408"/>
    </row>
    <row r="30" spans="1:9" x14ac:dyDescent="0.2">
      <c r="A30" s="43"/>
      <c r="B30" s="403"/>
      <c r="C30" s="403"/>
      <c r="D30" s="404"/>
      <c r="E30" s="404"/>
      <c r="F30" s="404"/>
      <c r="G30" s="404"/>
      <c r="H30" s="407">
        <f t="shared" si="1"/>
        <v>0</v>
      </c>
      <c r="I30" s="408"/>
    </row>
    <row r="31" spans="1:9" x14ac:dyDescent="0.2">
      <c r="A31" s="43"/>
      <c r="B31" s="403" t="s">
        <v>247</v>
      </c>
      <c r="C31" s="403"/>
      <c r="D31" s="404">
        <f>SUM(D22:E30)</f>
        <v>0</v>
      </c>
      <c r="E31" s="404"/>
      <c r="F31" s="404">
        <f>SUM(F22:G30)</f>
        <v>0</v>
      </c>
      <c r="G31" s="404"/>
      <c r="H31" s="404">
        <f>+D31-F31</f>
        <v>0</v>
      </c>
      <c r="I31" s="404"/>
    </row>
    <row r="32" spans="1:9" x14ac:dyDescent="0.2">
      <c r="A32" s="43"/>
      <c r="B32" s="403"/>
      <c r="C32" s="403"/>
      <c r="D32" s="404"/>
      <c r="E32" s="404"/>
      <c r="F32" s="404"/>
      <c r="G32" s="404"/>
      <c r="H32" s="404"/>
      <c r="I32" s="404"/>
    </row>
    <row r="33" spans="1:11" x14ac:dyDescent="0.2">
      <c r="A33" s="43"/>
      <c r="B33" s="405" t="s">
        <v>248</v>
      </c>
      <c r="C33" s="406"/>
      <c r="D33" s="407">
        <f>+D19+D31</f>
        <v>0</v>
      </c>
      <c r="E33" s="408"/>
      <c r="F33" s="407">
        <f>+F19+F31</f>
        <v>0</v>
      </c>
      <c r="G33" s="408"/>
      <c r="H33" s="407">
        <f>+H19+H31</f>
        <v>0</v>
      </c>
      <c r="I33" s="408"/>
    </row>
    <row r="34" spans="1:11" x14ac:dyDescent="0.2">
      <c r="A34" s="43"/>
      <c r="B34" s="43"/>
      <c r="C34" s="43"/>
      <c r="D34" s="43"/>
      <c r="E34" s="43"/>
      <c r="F34" s="43"/>
      <c r="G34" s="43"/>
      <c r="H34" s="43"/>
      <c r="I34" s="43"/>
    </row>
    <row r="35" spans="1:11" x14ac:dyDescent="0.2">
      <c r="B35" s="46" t="s">
        <v>203</v>
      </c>
    </row>
    <row r="36" spans="1:11" x14ac:dyDescent="0.2">
      <c r="B36" s="46"/>
    </row>
    <row r="37" spans="1:11" x14ac:dyDescent="0.2">
      <c r="B37" s="46"/>
    </row>
    <row r="38" spans="1:11" x14ac:dyDescent="0.2">
      <c r="B38" s="43"/>
    </row>
    <row r="39" spans="1:11" x14ac:dyDescent="0.2">
      <c r="B39" s="43"/>
    </row>
    <row r="40" spans="1:11" x14ac:dyDescent="0.2">
      <c r="B40" s="400" t="s">
        <v>392</v>
      </c>
      <c r="C40" s="400"/>
      <c r="D40" s="400"/>
      <c r="F40" s="400" t="s">
        <v>393</v>
      </c>
      <c r="G40" s="400"/>
      <c r="H40" s="400"/>
      <c r="I40" s="400"/>
    </row>
    <row r="41" spans="1:11" x14ac:dyDescent="0.2">
      <c r="B41" s="362" t="s">
        <v>391</v>
      </c>
      <c r="C41" s="362"/>
      <c r="F41" s="401" t="s">
        <v>410</v>
      </c>
      <c r="G41" s="401"/>
      <c r="H41" s="401"/>
      <c r="I41" s="401"/>
      <c r="J41" s="51"/>
      <c r="K41" s="51"/>
    </row>
    <row r="42" spans="1:11" x14ac:dyDescent="0.2">
      <c r="B42" s="362" t="s">
        <v>394</v>
      </c>
      <c r="C42" s="362"/>
      <c r="D42" s="50"/>
      <c r="F42" s="402" t="s">
        <v>434</v>
      </c>
      <c r="G42" s="402"/>
      <c r="H42" s="402"/>
      <c r="I42" s="402"/>
      <c r="J42" s="52"/>
      <c r="K42" s="52"/>
    </row>
  </sheetData>
  <mergeCells count="112">
    <mergeCell ref="B2:I2"/>
    <mergeCell ref="B3:I3"/>
    <mergeCell ref="B4:I4"/>
    <mergeCell ref="B7:C7"/>
    <mergeCell ref="D7:E7"/>
    <mergeCell ref="F7:G7"/>
    <mergeCell ref="H7:I7"/>
    <mergeCell ref="B11:C11"/>
    <mergeCell ref="D11:E11"/>
    <mergeCell ref="F11:G11"/>
    <mergeCell ref="H11:I11"/>
    <mergeCell ref="B12:C12"/>
    <mergeCell ref="D12:E12"/>
    <mergeCell ref="F12:G12"/>
    <mergeCell ref="H12:I12"/>
    <mergeCell ref="B8:C8"/>
    <mergeCell ref="D8:E8"/>
    <mergeCell ref="F8:G8"/>
    <mergeCell ref="H8:I8"/>
    <mergeCell ref="B9:I9"/>
    <mergeCell ref="B10:C10"/>
    <mergeCell ref="D10:E10"/>
    <mergeCell ref="F10:G10"/>
    <mergeCell ref="H10:I10"/>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1:I1"/>
    <mergeCell ref="F40:I40"/>
    <mergeCell ref="B41:C41"/>
    <mergeCell ref="F41:I41"/>
    <mergeCell ref="B42:C42"/>
    <mergeCell ref="F42:I42"/>
    <mergeCell ref="B32:C32"/>
    <mergeCell ref="D32:E32"/>
    <mergeCell ref="F32:G32"/>
    <mergeCell ref="H32:I32"/>
    <mergeCell ref="B33:C33"/>
    <mergeCell ref="D33:E33"/>
    <mergeCell ref="F33:G33"/>
    <mergeCell ref="H33:I33"/>
    <mergeCell ref="B40:D40"/>
    <mergeCell ref="B30:C30"/>
    <mergeCell ref="D30:E30"/>
    <mergeCell ref="F30:G30"/>
    <mergeCell ref="H30:I30"/>
    <mergeCell ref="B31:C31"/>
    <mergeCell ref="D31:E31"/>
    <mergeCell ref="F31:G31"/>
    <mergeCell ref="H31:I31"/>
    <mergeCell ref="B28:C28"/>
  </mergeCells>
  <printOptions horizontalCentered="1"/>
  <pageMargins left="0.70866141732283472" right="0.70866141732283472" top="0.74803149606299213" bottom="0.74803149606299213" header="0.31496062992125984" footer="0.31496062992125984"/>
  <pageSetup scale="8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42"/>
  <sheetViews>
    <sheetView tabSelected="1" workbookViewId="0">
      <selection activeCell="M25" sqref="M25"/>
    </sheetView>
  </sheetViews>
  <sheetFormatPr baseColWidth="10" defaultColWidth="11.42578125" defaultRowHeight="12.75" x14ac:dyDescent="0.2"/>
  <cols>
    <col min="1" max="1" width="26.42578125" style="44" customWidth="1"/>
    <col min="2" max="2" width="18.5703125" style="44" customWidth="1"/>
    <col min="3" max="3" width="36.85546875" style="44" customWidth="1"/>
    <col min="4" max="7" width="11.42578125" style="44"/>
    <col min="8" max="8" width="13.42578125" style="44" customWidth="1"/>
    <col min="9" max="9" width="10" style="44" customWidth="1"/>
    <col min="10" max="16384" width="11.42578125" style="44"/>
  </cols>
  <sheetData>
    <row r="1" spans="1:9" x14ac:dyDescent="0.2">
      <c r="B1" s="414" t="s">
        <v>193</v>
      </c>
      <c r="C1" s="414"/>
      <c r="D1" s="414"/>
      <c r="E1" s="414"/>
      <c r="F1" s="414"/>
      <c r="G1" s="414"/>
      <c r="H1" s="414"/>
      <c r="I1" s="414"/>
    </row>
    <row r="2" spans="1:9" x14ac:dyDescent="0.2">
      <c r="A2" s="43"/>
      <c r="B2" s="417" t="s">
        <v>231</v>
      </c>
      <c r="C2" s="417"/>
      <c r="D2" s="417"/>
      <c r="E2" s="417"/>
      <c r="F2" s="417"/>
      <c r="G2" s="417"/>
      <c r="H2" s="417"/>
      <c r="I2" s="417"/>
    </row>
    <row r="3" spans="1:9" x14ac:dyDescent="0.2">
      <c r="A3" s="43"/>
      <c r="B3" s="417" t="s">
        <v>236</v>
      </c>
      <c r="C3" s="417"/>
      <c r="D3" s="417"/>
      <c r="E3" s="417"/>
      <c r="F3" s="417"/>
      <c r="G3" s="417"/>
      <c r="H3" s="417"/>
      <c r="I3" s="417"/>
    </row>
    <row r="4" spans="1:9" x14ac:dyDescent="0.2">
      <c r="A4" s="43"/>
      <c r="B4" s="417" t="s">
        <v>489</v>
      </c>
      <c r="C4" s="417"/>
      <c r="D4" s="417"/>
      <c r="E4" s="417"/>
      <c r="F4" s="417"/>
      <c r="G4" s="417"/>
      <c r="H4" s="417"/>
      <c r="I4" s="417"/>
    </row>
    <row r="5" spans="1:9" x14ac:dyDescent="0.2">
      <c r="A5" s="43"/>
      <c r="B5" s="43"/>
      <c r="C5" s="43"/>
      <c r="D5" s="43"/>
      <c r="E5" s="43"/>
      <c r="F5" s="43"/>
      <c r="G5" s="43"/>
      <c r="H5" s="43"/>
      <c r="I5" s="43"/>
    </row>
    <row r="6" spans="1:9" x14ac:dyDescent="0.2">
      <c r="A6" s="43"/>
      <c r="B6" s="43"/>
      <c r="C6" s="43"/>
      <c r="D6" s="43"/>
      <c r="E6" s="43"/>
      <c r="F6" s="43"/>
      <c r="G6" s="43"/>
      <c r="H6" s="43"/>
      <c r="I6" s="43"/>
    </row>
    <row r="7" spans="1:9" x14ac:dyDescent="0.2">
      <c r="A7" s="43"/>
      <c r="B7" s="412" t="s">
        <v>237</v>
      </c>
      <c r="C7" s="412"/>
      <c r="D7" s="412" t="s">
        <v>238</v>
      </c>
      <c r="E7" s="412"/>
      <c r="F7" s="412" t="s">
        <v>239</v>
      </c>
      <c r="G7" s="412"/>
      <c r="H7" s="412" t="s">
        <v>240</v>
      </c>
      <c r="I7" s="412"/>
    </row>
    <row r="8" spans="1:9" x14ac:dyDescent="0.2">
      <c r="A8" s="43"/>
      <c r="B8" s="412"/>
      <c r="C8" s="412"/>
      <c r="D8" s="412" t="s">
        <v>241</v>
      </c>
      <c r="E8" s="412"/>
      <c r="F8" s="412" t="s">
        <v>242</v>
      </c>
      <c r="G8" s="412"/>
      <c r="H8" s="412" t="s">
        <v>243</v>
      </c>
      <c r="I8" s="412"/>
    </row>
    <row r="9" spans="1:9" x14ac:dyDescent="0.2">
      <c r="A9" s="43"/>
      <c r="B9" s="409" t="s">
        <v>244</v>
      </c>
      <c r="C9" s="410"/>
      <c r="D9" s="410"/>
      <c r="E9" s="410"/>
      <c r="F9" s="410"/>
      <c r="G9" s="410"/>
      <c r="H9" s="410"/>
      <c r="I9" s="411"/>
    </row>
    <row r="10" spans="1:9" x14ac:dyDescent="0.2">
      <c r="A10" s="43"/>
      <c r="B10" s="403"/>
      <c r="C10" s="403"/>
      <c r="D10" s="403"/>
      <c r="E10" s="403"/>
      <c r="F10" s="403"/>
      <c r="G10" s="403"/>
      <c r="H10" s="407">
        <f>+D10-F10</f>
        <v>0</v>
      </c>
      <c r="I10" s="408"/>
    </row>
    <row r="11" spans="1:9" x14ac:dyDescent="0.2">
      <c r="A11" s="43"/>
      <c r="B11" s="403"/>
      <c r="C11" s="403"/>
      <c r="D11" s="404"/>
      <c r="E11" s="404"/>
      <c r="F11" s="404"/>
      <c r="G11" s="404"/>
      <c r="H11" s="407">
        <f t="shared" ref="H11:H19" si="0">+D11-F11</f>
        <v>0</v>
      </c>
      <c r="I11" s="408"/>
    </row>
    <row r="12" spans="1:9" x14ac:dyDescent="0.2">
      <c r="A12" s="43"/>
      <c r="B12" s="403"/>
      <c r="C12" s="403"/>
      <c r="D12" s="404"/>
      <c r="E12" s="404"/>
      <c r="F12" s="404"/>
      <c r="G12" s="404"/>
      <c r="H12" s="407">
        <f t="shared" si="0"/>
        <v>0</v>
      </c>
      <c r="I12" s="408"/>
    </row>
    <row r="13" spans="1:9" x14ac:dyDescent="0.2">
      <c r="A13" s="43"/>
      <c r="B13" s="403"/>
      <c r="C13" s="403"/>
      <c r="D13" s="404"/>
      <c r="E13" s="404"/>
      <c r="F13" s="404"/>
      <c r="G13" s="404"/>
      <c r="H13" s="407">
        <f t="shared" si="0"/>
        <v>0</v>
      </c>
      <c r="I13" s="408"/>
    </row>
    <row r="14" spans="1:9" x14ac:dyDescent="0.2">
      <c r="A14" s="43"/>
      <c r="B14" s="403"/>
      <c r="C14" s="403"/>
      <c r="D14" s="404"/>
      <c r="E14" s="404"/>
      <c r="F14" s="404"/>
      <c r="G14" s="404"/>
      <c r="H14" s="407">
        <f t="shared" si="0"/>
        <v>0</v>
      </c>
      <c r="I14" s="408"/>
    </row>
    <row r="15" spans="1:9" x14ac:dyDescent="0.2">
      <c r="A15" s="43"/>
      <c r="B15" s="403"/>
      <c r="C15" s="403"/>
      <c r="D15" s="404"/>
      <c r="E15" s="404"/>
      <c r="F15" s="404"/>
      <c r="G15" s="404"/>
      <c r="H15" s="407">
        <f t="shared" si="0"/>
        <v>0</v>
      </c>
      <c r="I15" s="408"/>
    </row>
    <row r="16" spans="1:9" x14ac:dyDescent="0.2">
      <c r="A16" s="43"/>
      <c r="B16" s="403"/>
      <c r="C16" s="403"/>
      <c r="D16" s="404"/>
      <c r="E16" s="404"/>
      <c r="F16" s="404"/>
      <c r="G16" s="404"/>
      <c r="H16" s="407">
        <f t="shared" si="0"/>
        <v>0</v>
      </c>
      <c r="I16" s="408"/>
    </row>
    <row r="17" spans="1:9" x14ac:dyDescent="0.2">
      <c r="A17" s="43"/>
      <c r="B17" s="403"/>
      <c r="C17" s="403"/>
      <c r="D17" s="404"/>
      <c r="E17" s="404"/>
      <c r="F17" s="404"/>
      <c r="G17" s="404"/>
      <c r="H17" s="407">
        <f t="shared" si="0"/>
        <v>0</v>
      </c>
      <c r="I17" s="408"/>
    </row>
    <row r="18" spans="1:9" x14ac:dyDescent="0.2">
      <c r="A18" s="43"/>
      <c r="B18" s="403"/>
      <c r="C18" s="403"/>
      <c r="D18" s="404"/>
      <c r="E18" s="404"/>
      <c r="F18" s="404"/>
      <c r="G18" s="404"/>
      <c r="H18" s="407">
        <f t="shared" si="0"/>
        <v>0</v>
      </c>
      <c r="I18" s="408"/>
    </row>
    <row r="19" spans="1:9" x14ac:dyDescent="0.2">
      <c r="A19" s="43"/>
      <c r="B19" s="403" t="s">
        <v>245</v>
      </c>
      <c r="C19" s="403"/>
      <c r="D19" s="404">
        <f>SUM(D10:E18)</f>
        <v>0</v>
      </c>
      <c r="E19" s="404"/>
      <c r="F19" s="404">
        <f>SUM(F10:G18)</f>
        <v>0</v>
      </c>
      <c r="G19" s="404"/>
      <c r="H19" s="407">
        <f t="shared" si="0"/>
        <v>0</v>
      </c>
      <c r="I19" s="408"/>
    </row>
    <row r="20" spans="1:9" x14ac:dyDescent="0.2">
      <c r="A20" s="43"/>
      <c r="B20" s="403"/>
      <c r="C20" s="403"/>
      <c r="D20" s="403"/>
      <c r="E20" s="403"/>
      <c r="F20" s="403"/>
      <c r="G20" s="403"/>
      <c r="H20" s="403"/>
      <c r="I20" s="403"/>
    </row>
    <row r="21" spans="1:9" x14ac:dyDescent="0.2">
      <c r="A21" s="43"/>
      <c r="B21" s="409" t="s">
        <v>246</v>
      </c>
      <c r="C21" s="410"/>
      <c r="D21" s="410"/>
      <c r="E21" s="410"/>
      <c r="F21" s="410"/>
      <c r="G21" s="410"/>
      <c r="H21" s="410"/>
      <c r="I21" s="411"/>
    </row>
    <row r="22" spans="1:9" x14ac:dyDescent="0.2">
      <c r="A22" s="43"/>
      <c r="B22" s="403"/>
      <c r="C22" s="403"/>
      <c r="D22" s="403"/>
      <c r="E22" s="403"/>
      <c r="F22" s="403"/>
      <c r="G22" s="403"/>
      <c r="H22" s="403"/>
      <c r="I22" s="403"/>
    </row>
    <row r="23" spans="1:9" x14ac:dyDescent="0.2">
      <c r="A23" s="43"/>
      <c r="B23" s="403"/>
      <c r="C23" s="403"/>
      <c r="D23" s="404"/>
      <c r="E23" s="404"/>
      <c r="F23" s="404"/>
      <c r="G23" s="404"/>
      <c r="H23" s="407">
        <f>+D23-F23</f>
        <v>0</v>
      </c>
      <c r="I23" s="408"/>
    </row>
    <row r="24" spans="1:9" x14ac:dyDescent="0.2">
      <c r="A24" s="43"/>
      <c r="B24" s="403"/>
      <c r="C24" s="403"/>
      <c r="D24" s="404"/>
      <c r="E24" s="404"/>
      <c r="F24" s="404"/>
      <c r="G24" s="404"/>
      <c r="H24" s="407">
        <f>+D24-F24</f>
        <v>0</v>
      </c>
      <c r="I24" s="408"/>
    </row>
    <row r="25" spans="1:9" x14ac:dyDescent="0.2">
      <c r="A25" s="43"/>
      <c r="B25" s="403"/>
      <c r="C25" s="403"/>
      <c r="D25" s="404"/>
      <c r="E25" s="404"/>
      <c r="F25" s="404"/>
      <c r="G25" s="404"/>
      <c r="H25" s="407">
        <f t="shared" ref="H25:H30" si="1">+D25-F25</f>
        <v>0</v>
      </c>
      <c r="I25" s="408"/>
    </row>
    <row r="26" spans="1:9" x14ac:dyDescent="0.2">
      <c r="A26" s="43"/>
      <c r="B26" s="403"/>
      <c r="C26" s="403"/>
      <c r="D26" s="404"/>
      <c r="E26" s="404"/>
      <c r="F26" s="404"/>
      <c r="G26" s="404"/>
      <c r="H26" s="407">
        <f t="shared" si="1"/>
        <v>0</v>
      </c>
      <c r="I26" s="408"/>
    </row>
    <row r="27" spans="1:9" x14ac:dyDescent="0.2">
      <c r="A27" s="43"/>
      <c r="B27" s="403"/>
      <c r="C27" s="403"/>
      <c r="D27" s="404"/>
      <c r="E27" s="404"/>
      <c r="F27" s="404"/>
      <c r="G27" s="404"/>
      <c r="H27" s="407">
        <f t="shared" si="1"/>
        <v>0</v>
      </c>
      <c r="I27" s="408"/>
    </row>
    <row r="28" spans="1:9" x14ac:dyDescent="0.2">
      <c r="A28" s="43"/>
      <c r="B28" s="403"/>
      <c r="C28" s="403"/>
      <c r="D28" s="404"/>
      <c r="E28" s="404"/>
      <c r="F28" s="404"/>
      <c r="G28" s="404"/>
      <c r="H28" s="407">
        <f t="shared" si="1"/>
        <v>0</v>
      </c>
      <c r="I28" s="408"/>
    </row>
    <row r="29" spans="1:9" x14ac:dyDescent="0.2">
      <c r="A29" s="43"/>
      <c r="B29" s="403"/>
      <c r="C29" s="403"/>
      <c r="D29" s="404"/>
      <c r="E29" s="404"/>
      <c r="F29" s="404"/>
      <c r="G29" s="404"/>
      <c r="H29" s="407">
        <f t="shared" si="1"/>
        <v>0</v>
      </c>
      <c r="I29" s="408"/>
    </row>
    <row r="30" spans="1:9" x14ac:dyDescent="0.2">
      <c r="A30" s="43"/>
      <c r="B30" s="403"/>
      <c r="C30" s="403"/>
      <c r="D30" s="404"/>
      <c r="E30" s="404"/>
      <c r="F30" s="404"/>
      <c r="G30" s="404"/>
      <c r="H30" s="407">
        <f t="shared" si="1"/>
        <v>0</v>
      </c>
      <c r="I30" s="408"/>
    </row>
    <row r="31" spans="1:9" x14ac:dyDescent="0.2">
      <c r="A31" s="43"/>
      <c r="B31" s="403" t="s">
        <v>247</v>
      </c>
      <c r="C31" s="403"/>
      <c r="D31" s="404">
        <f>SUM(D22:E30)</f>
        <v>0</v>
      </c>
      <c r="E31" s="404"/>
      <c r="F31" s="404">
        <f>SUM(F22:G30)</f>
        <v>0</v>
      </c>
      <c r="G31" s="404"/>
      <c r="H31" s="404">
        <f>+D31-F31</f>
        <v>0</v>
      </c>
      <c r="I31" s="404"/>
    </row>
    <row r="32" spans="1:9" x14ac:dyDescent="0.2">
      <c r="A32" s="43"/>
      <c r="B32" s="403"/>
      <c r="C32" s="403"/>
      <c r="D32" s="404"/>
      <c r="E32" s="404"/>
      <c r="F32" s="404"/>
      <c r="G32" s="404"/>
      <c r="H32" s="404"/>
      <c r="I32" s="404"/>
    </row>
    <row r="33" spans="1:11" x14ac:dyDescent="0.2">
      <c r="A33" s="43"/>
      <c r="B33" s="405" t="s">
        <v>248</v>
      </c>
      <c r="C33" s="406"/>
      <c r="D33" s="407">
        <f>+D19+D31</f>
        <v>0</v>
      </c>
      <c r="E33" s="408"/>
      <c r="F33" s="407">
        <f>+F19+F31</f>
        <v>0</v>
      </c>
      <c r="G33" s="408"/>
      <c r="H33" s="407">
        <f>+H19+H31</f>
        <v>0</v>
      </c>
      <c r="I33" s="408"/>
    </row>
    <row r="34" spans="1:11" x14ac:dyDescent="0.2">
      <c r="A34" s="43"/>
      <c r="B34" s="43"/>
      <c r="C34" s="43"/>
      <c r="D34" s="43"/>
      <c r="E34" s="43"/>
      <c r="F34" s="43"/>
      <c r="G34" s="43"/>
      <c r="H34" s="43"/>
      <c r="I34" s="43"/>
    </row>
    <row r="35" spans="1:11" x14ac:dyDescent="0.2">
      <c r="B35" s="46" t="s">
        <v>203</v>
      </c>
    </row>
    <row r="36" spans="1:11" x14ac:dyDescent="0.2">
      <c r="B36" s="46"/>
    </row>
    <row r="37" spans="1:11" x14ac:dyDescent="0.2">
      <c r="B37" s="46"/>
    </row>
    <row r="38" spans="1:11" x14ac:dyDescent="0.2">
      <c r="B38" s="43"/>
    </row>
    <row r="39" spans="1:11" x14ac:dyDescent="0.2">
      <c r="B39" s="43"/>
    </row>
    <row r="40" spans="1:11" x14ac:dyDescent="0.2">
      <c r="B40" s="49"/>
      <c r="C40" s="49"/>
      <c r="D40" s="49"/>
      <c r="F40" s="415"/>
      <c r="G40" s="415"/>
      <c r="H40" s="415"/>
      <c r="I40" s="415"/>
    </row>
    <row r="41" spans="1:11" x14ac:dyDescent="0.2">
      <c r="B41" s="362" t="s">
        <v>391</v>
      </c>
      <c r="C41" s="362"/>
      <c r="F41" s="416" t="s">
        <v>410</v>
      </c>
      <c r="G41" s="416"/>
      <c r="H41" s="416"/>
      <c r="I41" s="416"/>
      <c r="J41" s="51"/>
      <c r="K41" s="51"/>
    </row>
    <row r="42" spans="1:11" x14ac:dyDescent="0.2">
      <c r="B42" s="362" t="s">
        <v>394</v>
      </c>
      <c r="C42" s="362"/>
      <c r="D42" s="50"/>
      <c r="F42" s="402" t="s">
        <v>434</v>
      </c>
      <c r="G42" s="402"/>
      <c r="H42" s="402"/>
      <c r="I42" s="402"/>
      <c r="J42" s="52"/>
      <c r="K42" s="52"/>
    </row>
  </sheetData>
  <mergeCells count="111">
    <mergeCell ref="B2:I2"/>
    <mergeCell ref="B3:I3"/>
    <mergeCell ref="B4:I4"/>
    <mergeCell ref="B7:C7"/>
    <mergeCell ref="D7:E7"/>
    <mergeCell ref="F7:G7"/>
    <mergeCell ref="H7:I7"/>
    <mergeCell ref="B11:C11"/>
    <mergeCell ref="D11:E11"/>
    <mergeCell ref="F11:G11"/>
    <mergeCell ref="H11:I11"/>
    <mergeCell ref="B12:C12"/>
    <mergeCell ref="D12:E12"/>
    <mergeCell ref="F12:G12"/>
    <mergeCell ref="H12:I12"/>
    <mergeCell ref="B8:C8"/>
    <mergeCell ref="D8:E8"/>
    <mergeCell ref="F8:G8"/>
    <mergeCell ref="H8:I8"/>
    <mergeCell ref="B9:I9"/>
    <mergeCell ref="B10:C10"/>
    <mergeCell ref="D10:E10"/>
    <mergeCell ref="F10:G10"/>
    <mergeCell ref="H10:I10"/>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1:I1"/>
    <mergeCell ref="F40:I40"/>
    <mergeCell ref="B41:C41"/>
    <mergeCell ref="F41:I41"/>
    <mergeCell ref="B42:C42"/>
    <mergeCell ref="F42:I42"/>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s>
  <printOptions horizontalCentered="1"/>
  <pageMargins left="0.70866141732283472" right="0.70866141732283472" top="0.74803149606299213" bottom="0.74803149606299213" header="0.31496062992125984" footer="0.31496062992125984"/>
  <pageSetup scale="80" orientation="landscape" r:id="rId1"/>
  <headerFooter>
    <oddFooter xml:space="preserve">&amp;R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37"/>
  <sheetViews>
    <sheetView workbookViewId="0">
      <selection activeCell="I27" sqref="I27"/>
    </sheetView>
  </sheetViews>
  <sheetFormatPr baseColWidth="10" defaultRowHeight="15" x14ac:dyDescent="0.25"/>
  <cols>
    <col min="1" max="1" width="0.42578125" customWidth="1"/>
    <col min="2" max="2" width="47.85546875" customWidth="1"/>
    <col min="3" max="3" width="19.5703125" customWidth="1"/>
    <col min="4" max="4" width="19.42578125" customWidth="1"/>
    <col min="5" max="5" width="20.140625" customWidth="1"/>
    <col min="6" max="6" width="11.7109375" bestFit="1" customWidth="1"/>
  </cols>
  <sheetData>
    <row r="1" spans="1:6" ht="46.5" customHeight="1" x14ac:dyDescent="0.25">
      <c r="A1" s="420" t="s">
        <v>491</v>
      </c>
      <c r="B1" s="421"/>
      <c r="C1" s="421"/>
      <c r="D1" s="421"/>
      <c r="E1" s="422"/>
    </row>
    <row r="2" spans="1:6" x14ac:dyDescent="0.25">
      <c r="A2" s="151"/>
      <c r="B2" s="151"/>
      <c r="C2" s="151"/>
      <c r="D2" s="151"/>
      <c r="E2" s="151"/>
    </row>
    <row r="3" spans="1:6" x14ac:dyDescent="0.25">
      <c r="A3" s="423" t="s">
        <v>204</v>
      </c>
      <c r="B3" s="424"/>
      <c r="C3" s="152" t="s">
        <v>232</v>
      </c>
      <c r="D3" s="152" t="s">
        <v>199</v>
      </c>
      <c r="E3" s="152" t="s">
        <v>419</v>
      </c>
    </row>
    <row r="4" spans="1:6" ht="15.75" thickBot="1" x14ac:dyDescent="0.3">
      <c r="A4" s="150"/>
      <c r="B4" s="156"/>
      <c r="C4" s="157"/>
      <c r="D4" s="157"/>
      <c r="E4" s="157"/>
    </row>
    <row r="5" spans="1:6" ht="15.75" thickBot="1" x14ac:dyDescent="0.3">
      <c r="A5" s="161" t="s">
        <v>233</v>
      </c>
      <c r="B5" s="159"/>
      <c r="C5" s="160">
        <f>C7</f>
        <v>105279655.56</v>
      </c>
      <c r="D5" s="175">
        <f t="shared" ref="D5:E5" si="0">D7</f>
        <v>27360603.66</v>
      </c>
      <c r="E5" s="175">
        <f t="shared" si="0"/>
        <v>27360603.66</v>
      </c>
    </row>
    <row r="6" spans="1:6" ht="12.75" customHeight="1" x14ac:dyDescent="0.25">
      <c r="A6" s="162"/>
      <c r="B6" s="165" t="s">
        <v>420</v>
      </c>
      <c r="C6" s="158"/>
      <c r="D6" s="158"/>
      <c r="E6" s="158"/>
    </row>
    <row r="7" spans="1:6" ht="12.75" customHeight="1" x14ac:dyDescent="0.25">
      <c r="A7" s="163"/>
      <c r="B7" s="155" t="s">
        <v>421</v>
      </c>
      <c r="C7" s="209">
        <v>105279655.56</v>
      </c>
      <c r="D7" s="245">
        <v>27360603.66</v>
      </c>
      <c r="E7" s="284">
        <v>27360603.66</v>
      </c>
    </row>
    <row r="8" spans="1:6" ht="15.75" thickBot="1" x14ac:dyDescent="0.3">
      <c r="A8" s="166"/>
      <c r="B8" s="167"/>
      <c r="C8" s="168"/>
      <c r="D8" s="168"/>
      <c r="E8" s="168"/>
    </row>
    <row r="9" spans="1:6" ht="15.75" thickBot="1" x14ac:dyDescent="0.3">
      <c r="A9" s="161" t="s">
        <v>234</v>
      </c>
      <c r="B9" s="169"/>
      <c r="C9" s="160">
        <f>C11</f>
        <v>105279655.56</v>
      </c>
      <c r="D9" s="177">
        <f t="shared" ref="D9:E9" si="1">D11</f>
        <v>19658786.899999999</v>
      </c>
      <c r="E9" s="177">
        <f t="shared" si="1"/>
        <v>19658786.899999999</v>
      </c>
    </row>
    <row r="10" spans="1:6" ht="12.75" customHeight="1" x14ac:dyDescent="0.25">
      <c r="A10" s="162"/>
      <c r="B10" s="165" t="s">
        <v>422</v>
      </c>
      <c r="C10" s="158"/>
      <c r="D10" s="158"/>
      <c r="E10" s="158"/>
    </row>
    <row r="11" spans="1:6" ht="12.75" customHeight="1" x14ac:dyDescent="0.25">
      <c r="A11" s="163"/>
      <c r="B11" s="155" t="s">
        <v>423</v>
      </c>
      <c r="C11" s="218">
        <v>105279655.56</v>
      </c>
      <c r="D11" s="285">
        <v>19658786.899999999</v>
      </c>
      <c r="E11" s="286">
        <v>19658786.899999999</v>
      </c>
    </row>
    <row r="12" spans="1:6" ht="15.75" thickBot="1" x14ac:dyDescent="0.3">
      <c r="A12" s="166"/>
      <c r="B12" s="167"/>
      <c r="C12" s="168"/>
      <c r="D12" s="168"/>
      <c r="E12" s="168"/>
    </row>
    <row r="13" spans="1:6" ht="15.75" thickBot="1" x14ac:dyDescent="0.3">
      <c r="A13" s="161" t="s">
        <v>424</v>
      </c>
      <c r="B13" s="169"/>
      <c r="C13" s="160">
        <f>C5-C9</f>
        <v>0</v>
      </c>
      <c r="D13" s="177">
        <f t="shared" ref="D13:E13" si="2">D5-D9</f>
        <v>7701816.7600000016</v>
      </c>
      <c r="E13" s="177">
        <f t="shared" si="2"/>
        <v>7701816.7600000016</v>
      </c>
    </row>
    <row r="14" spans="1:6" x14ac:dyDescent="0.25">
      <c r="A14" s="170"/>
      <c r="B14" s="148"/>
      <c r="C14" s="149"/>
      <c r="D14" s="149"/>
      <c r="E14" s="149"/>
    </row>
    <row r="15" spans="1:6" x14ac:dyDescent="0.25">
      <c r="A15" s="423" t="s">
        <v>204</v>
      </c>
      <c r="B15" s="424"/>
      <c r="C15" s="152" t="s">
        <v>232</v>
      </c>
      <c r="D15" s="152" t="s">
        <v>199</v>
      </c>
      <c r="E15" s="152" t="s">
        <v>419</v>
      </c>
    </row>
    <row r="16" spans="1:6" ht="12.75" customHeight="1" x14ac:dyDescent="0.25">
      <c r="A16" s="163"/>
      <c r="B16" s="155"/>
      <c r="C16" s="153"/>
      <c r="D16" s="153"/>
      <c r="E16" s="153"/>
      <c r="F16" s="45"/>
    </row>
    <row r="17" spans="1:5" ht="12.75" customHeight="1" x14ac:dyDescent="0.25">
      <c r="A17" s="164" t="s">
        <v>425</v>
      </c>
      <c r="B17" s="155"/>
      <c r="C17" s="153">
        <f>C13</f>
        <v>0</v>
      </c>
      <c r="D17" s="153">
        <f>D13</f>
        <v>7701816.7600000016</v>
      </c>
      <c r="E17" s="176">
        <f>E13</f>
        <v>7701816.7600000016</v>
      </c>
    </row>
    <row r="18" spans="1:5" ht="12.75" customHeight="1" x14ac:dyDescent="0.25">
      <c r="A18" s="163"/>
      <c r="B18" s="155"/>
      <c r="C18" s="153"/>
      <c r="D18" s="153"/>
      <c r="E18" s="153"/>
    </row>
    <row r="19" spans="1:5" ht="12.75" customHeight="1" x14ac:dyDescent="0.25">
      <c r="A19" s="164" t="s">
        <v>426</v>
      </c>
      <c r="B19" s="155"/>
      <c r="C19" s="154">
        <v>0</v>
      </c>
      <c r="D19" s="154">
        <v>0</v>
      </c>
      <c r="E19" s="154">
        <v>0</v>
      </c>
    </row>
    <row r="20" spans="1:5" ht="12.75" customHeight="1" thickBot="1" x14ac:dyDescent="0.3">
      <c r="A20" s="166"/>
      <c r="B20" s="171"/>
      <c r="C20" s="168"/>
      <c r="D20" s="168"/>
      <c r="E20" s="168"/>
    </row>
    <row r="21" spans="1:5" ht="12.75" customHeight="1" thickBot="1" x14ac:dyDescent="0.3">
      <c r="A21" s="161" t="s">
        <v>427</v>
      </c>
      <c r="B21" s="169"/>
      <c r="C21" s="160">
        <f>C17+C19</f>
        <v>0</v>
      </c>
      <c r="D21" s="177">
        <f t="shared" ref="D21:E21" si="3">D17+D19</f>
        <v>7701816.7600000016</v>
      </c>
      <c r="E21" s="177">
        <f t="shared" si="3"/>
        <v>7701816.7600000016</v>
      </c>
    </row>
    <row r="22" spans="1:5" x14ac:dyDescent="0.25">
      <c r="A22" s="170"/>
      <c r="B22" s="148"/>
      <c r="C22" s="149"/>
      <c r="D22" s="149"/>
      <c r="E22" s="149"/>
    </row>
    <row r="23" spans="1:5" x14ac:dyDescent="0.25">
      <c r="A23" s="423" t="s">
        <v>204</v>
      </c>
      <c r="B23" s="424"/>
      <c r="C23" s="152" t="s">
        <v>232</v>
      </c>
      <c r="D23" s="152" t="s">
        <v>199</v>
      </c>
      <c r="E23" s="152" t="s">
        <v>419</v>
      </c>
    </row>
    <row r="24" spans="1:5" ht="12.75" customHeight="1" x14ac:dyDescent="0.25">
      <c r="A24" s="163"/>
      <c r="B24" s="155"/>
      <c r="C24" s="153">
        <f>C13</f>
        <v>0</v>
      </c>
      <c r="D24" s="153">
        <f>D13</f>
        <v>7701816.7600000016</v>
      </c>
      <c r="E24" s="153">
        <f>E13</f>
        <v>7701816.7600000016</v>
      </c>
    </row>
    <row r="25" spans="1:5" ht="12.75" customHeight="1" x14ac:dyDescent="0.25">
      <c r="A25" s="164" t="s">
        <v>428</v>
      </c>
      <c r="B25" s="155"/>
      <c r="C25" s="154"/>
      <c r="D25" s="154"/>
      <c r="E25" s="154"/>
    </row>
    <row r="26" spans="1:5" ht="12.75" customHeight="1" x14ac:dyDescent="0.25">
      <c r="A26" s="163"/>
      <c r="B26" s="155"/>
      <c r="C26" s="154"/>
      <c r="D26" s="154"/>
      <c r="E26" s="154"/>
    </row>
    <row r="27" spans="1:5" ht="12.75" customHeight="1" x14ac:dyDescent="0.25">
      <c r="A27" s="164" t="s">
        <v>429</v>
      </c>
      <c r="B27" s="155"/>
      <c r="C27" s="154">
        <v>0</v>
      </c>
      <c r="D27" s="154">
        <v>0</v>
      </c>
      <c r="E27" s="154">
        <v>0</v>
      </c>
    </row>
    <row r="28" spans="1:5" ht="12.75" customHeight="1" thickBot="1" x14ac:dyDescent="0.3">
      <c r="A28" s="166"/>
      <c r="B28" s="171"/>
      <c r="C28" s="168"/>
      <c r="D28" s="168"/>
      <c r="E28" s="168"/>
    </row>
    <row r="29" spans="1:5" ht="15.75" thickBot="1" x14ac:dyDescent="0.3">
      <c r="A29" s="161" t="s">
        <v>235</v>
      </c>
      <c r="B29" s="169"/>
      <c r="C29" s="160">
        <f>C24+C27</f>
        <v>0</v>
      </c>
      <c r="D29" s="219">
        <f t="shared" ref="D29:E29" si="4">D24+D27</f>
        <v>7701816.7600000016</v>
      </c>
      <c r="E29" s="219">
        <f t="shared" si="4"/>
        <v>7701816.7600000016</v>
      </c>
    </row>
    <row r="30" spans="1:5" x14ac:dyDescent="0.25">
      <c r="A30" s="46" t="s">
        <v>203</v>
      </c>
      <c r="B30" s="44"/>
      <c r="C30" s="44"/>
      <c r="D30" s="44"/>
      <c r="E30" s="44"/>
    </row>
    <row r="31" spans="1:5" x14ac:dyDescent="0.25">
      <c r="A31" s="46"/>
      <c r="B31" s="44"/>
      <c r="C31" s="44"/>
      <c r="D31" s="44"/>
      <c r="E31" s="44"/>
    </row>
    <row r="32" spans="1:5" x14ac:dyDescent="0.25">
      <c r="A32" s="46"/>
      <c r="B32" s="44"/>
      <c r="C32" s="44"/>
      <c r="D32" s="44"/>
      <c r="E32" s="44"/>
    </row>
    <row r="33" spans="1:5" x14ac:dyDescent="0.25">
      <c r="A33" s="43"/>
      <c r="B33" s="44"/>
      <c r="C33" s="44"/>
      <c r="D33" s="44"/>
      <c r="E33" s="44"/>
    </row>
    <row r="34" spans="1:5" x14ac:dyDescent="0.25">
      <c r="A34" s="43"/>
      <c r="B34" s="44"/>
      <c r="C34" s="44"/>
      <c r="D34" s="44"/>
      <c r="E34" s="44"/>
    </row>
    <row r="35" spans="1:5" x14ac:dyDescent="0.25">
      <c r="A35" s="47"/>
      <c r="B35" s="139" t="s">
        <v>430</v>
      </c>
      <c r="C35" s="47"/>
      <c r="D35" s="425" t="s">
        <v>393</v>
      </c>
      <c r="E35" s="425"/>
    </row>
    <row r="36" spans="1:5" x14ac:dyDescent="0.25">
      <c r="A36" s="362" t="s">
        <v>391</v>
      </c>
      <c r="B36" s="362"/>
      <c r="C36" s="44"/>
      <c r="D36" s="401" t="s">
        <v>410</v>
      </c>
      <c r="E36" s="401"/>
    </row>
    <row r="37" spans="1:5" ht="10.5" customHeight="1" x14ac:dyDescent="0.25">
      <c r="A37" s="418" t="s">
        <v>394</v>
      </c>
      <c r="B37" s="418"/>
      <c r="C37" s="172"/>
      <c r="D37" s="419" t="s">
        <v>434</v>
      </c>
      <c r="E37" s="419"/>
    </row>
  </sheetData>
  <mergeCells count="9">
    <mergeCell ref="A36:B36"/>
    <mergeCell ref="A37:B37"/>
    <mergeCell ref="D36:E36"/>
    <mergeCell ref="D37:E37"/>
    <mergeCell ref="A1:E1"/>
    <mergeCell ref="A3:B3"/>
    <mergeCell ref="A15:B15"/>
    <mergeCell ref="A23:B23"/>
    <mergeCell ref="D35:E35"/>
  </mergeCells>
  <printOptions horizontalCentered="1"/>
  <pageMargins left="0.70866141732283472" right="0.70866141732283472" top="0.74803149606299213" bottom="0.74803149606299213" header="0.31496062992125984" footer="0.31496062992125984"/>
  <pageSetup paperSize="9"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Hoja1</vt:lpstr>
      <vt:lpstr>CA </vt:lpstr>
      <vt:lpstr>COG</vt:lpstr>
      <vt:lpstr>CTG</vt:lpstr>
      <vt:lpstr>CFG</vt:lpstr>
      <vt:lpstr>EN</vt:lpstr>
      <vt:lpstr>ID</vt:lpstr>
      <vt:lpstr>IPF</vt:lpstr>
      <vt:lpstr>GCP</vt:lpstr>
      <vt:lpstr>PyPI</vt:lpstr>
      <vt:lpst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cp:lastPrinted>2022-04-20T17:19:58Z</cp:lastPrinted>
  <dcterms:created xsi:type="dcterms:W3CDTF">2018-01-16T16:12:43Z</dcterms:created>
  <dcterms:modified xsi:type="dcterms:W3CDTF">2022-04-20T17:20:21Z</dcterms:modified>
</cp:coreProperties>
</file>