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9941C54C-FEDA-4DD7-B01B-5FA86858F8C5}" xr6:coauthVersionLast="36" xr6:coauthVersionMax="36" xr10:uidLastSave="{00000000-0000-0000-0000-000000000000}"/>
  <bookViews>
    <workbookView xWindow="0" yWindow="0" windowWidth="28800" windowHeight="11625" xr2:uid="{0F835F06-4AF4-4C01-8DFC-C5B1812F8F07}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NOTAS!$A$1:$F$534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1" i="1" l="1"/>
  <c r="C521" i="1"/>
  <c r="B521" i="1"/>
  <c r="D504" i="1"/>
  <c r="D494" i="1"/>
  <c r="D474" i="1"/>
  <c r="D461" i="1"/>
  <c r="D454" i="1"/>
  <c r="D468" i="1" s="1"/>
  <c r="C437" i="1"/>
  <c r="C446" i="1" s="1"/>
  <c r="B437" i="1"/>
  <c r="B446" i="1" s="1"/>
  <c r="B435" i="1"/>
  <c r="D430" i="1"/>
  <c r="C430" i="1"/>
  <c r="B430" i="1"/>
  <c r="D400" i="1"/>
  <c r="C400" i="1"/>
  <c r="B400" i="1"/>
  <c r="D362" i="1"/>
  <c r="C362" i="1"/>
  <c r="B362" i="1"/>
  <c r="C347" i="1"/>
  <c r="B347" i="1"/>
  <c r="B244" i="1"/>
  <c r="B239" i="1"/>
  <c r="B236" i="1"/>
  <c r="B201" i="1"/>
  <c r="B194" i="1"/>
  <c r="B185" i="1"/>
  <c r="B180" i="1"/>
  <c r="B174" i="1"/>
  <c r="E168" i="1"/>
  <c r="D168" i="1"/>
  <c r="C168" i="1"/>
  <c r="B168" i="1"/>
  <c r="B147" i="1"/>
  <c r="B141" i="1"/>
  <c r="D136" i="1"/>
  <c r="C136" i="1"/>
  <c r="B136" i="1"/>
  <c r="D125" i="1"/>
  <c r="C125" i="1"/>
  <c r="B125" i="1"/>
  <c r="B62" i="1"/>
  <c r="B57" i="1"/>
  <c r="B51" i="1"/>
  <c r="E43" i="1"/>
  <c r="D43" i="1"/>
  <c r="C43" i="1"/>
  <c r="B43" i="1"/>
  <c r="B41" i="1"/>
  <c r="B35" i="1"/>
  <c r="D31" i="1"/>
  <c r="C31" i="1"/>
  <c r="B31" i="1"/>
  <c r="D20" i="1"/>
  <c r="B20" i="1"/>
</calcChain>
</file>

<file path=xl/sharedStrings.xml><?xml version="1.0" encoding="utf-8"?>
<sst xmlns="http://schemas.openxmlformats.org/spreadsheetml/2006/main" count="536" uniqueCount="462">
  <si>
    <t xml:space="preserve">NOTAS A LOS ESTADOS FINANCIEROS </t>
  </si>
  <si>
    <t>Al 31 de diciembre de 2022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</si>
  <si>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</si>
  <si>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</si>
  <si>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</si>
  <si>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</si>
  <si>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</si>
  <si>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</si>
  <si>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</si>
  <si>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</si>
  <si>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</si>
  <si>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</si>
  <si>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</si>
  <si>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</si>
  <si>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</si>
  <si>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</si>
  <si>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</si>
  <si>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</si>
  <si>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2012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</si>
  <si>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</si>
  <si>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</si>
  <si>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</si>
  <si>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</si>
  <si>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</si>
  <si>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</si>
  <si>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</si>
  <si>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</si>
  <si>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</si>
  <si>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</si>
  <si>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</si>
  <si>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</si>
  <si>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</si>
  <si>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</si>
  <si>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</si>
  <si>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</si>
  <si>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</si>
  <si>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</si>
  <si>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</si>
  <si>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</si>
  <si>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</si>
  <si>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</si>
  <si>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</si>
  <si>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</si>
  <si>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</si>
  <si>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</si>
  <si>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</si>
  <si>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</si>
  <si>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</si>
  <si>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</si>
  <si>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</si>
  <si>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</si>
  <si>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</si>
  <si>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</si>
  <si>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</si>
  <si>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</si>
  <si>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</si>
  <si>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</si>
  <si>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</si>
  <si>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</si>
  <si>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</si>
  <si>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</si>
  <si>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</si>
  <si>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</si>
  <si>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1230   BIENES INMUEBLES, INFRAESTRUCTURA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</si>
  <si>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</si>
  <si>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</si>
  <si>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</si>
  <si>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</si>
  <si>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</si>
  <si>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</si>
  <si>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</si>
  <si>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</si>
  <si>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</si>
  <si>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</si>
  <si>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</si>
  <si>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</si>
  <si>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</si>
  <si>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</si>
  <si>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VEHÍCULOS Y EQUIPO TERRESTRE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</si>
  <si>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</si>
  <si>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</si>
  <si>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</si>
  <si>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</si>
  <si>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</si>
  <si>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</si>
  <si>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</si>
  <si>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</si>
  <si>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</si>
  <si>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</si>
  <si>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</si>
  <si>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</si>
  <si>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</si>
  <si>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</si>
  <si>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</si>
  <si>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1240   BIENES MUEBLES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</si>
  <si>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</si>
  <si>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</si>
  <si>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</si>
  <si>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</si>
  <si>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</si>
  <si>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</si>
  <si>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</si>
  <si>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</si>
  <si>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</si>
  <si>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</si>
  <si>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</si>
  <si>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</si>
  <si>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</si>
  <si>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</si>
  <si>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</si>
  <si>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</si>
  <si>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</si>
  <si>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</si>
  <si>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</si>
  <si>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</si>
  <si>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ESF-08   TOTAL</t>
  </si>
  <si>
    <t>ESF-09 INTANGIBLES Y DIFERIDOS</t>
  </si>
  <si>
    <t xml:space="preserve">1250xxxxxx </t>
  </si>
  <si>
    <t>1270xxxxxx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</si>
  <si>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</si>
  <si>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</si>
  <si>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</si>
  <si>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</si>
  <si>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</si>
  <si>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</si>
  <si>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</si>
  <si>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</si>
  <si>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</si>
  <si>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</si>
  <si>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</si>
  <si>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</si>
  <si>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2117101024  ISR RETENCION RESICO</t>
  </si>
  <si>
    <t>2117102004  CEDULAR HONORARIOS A PAGAR</t>
  </si>
  <si>
    <t>2117102011  RETENCION CEDULAR RESICO 2%</t>
  </si>
  <si>
    <t>2117301007  IVA POR PAGAR</t>
  </si>
  <si>
    <t>2117502102  IMPUESTO NOMINAS A PAGAR</t>
  </si>
  <si>
    <t>2117918001  DIVO 5% AL MILLAR</t>
  </si>
  <si>
    <t>2117918002  CAP 2%</t>
  </si>
  <si>
    <t>2119905001  ACREEDORES DIVERSOS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</si>
  <si>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</si>
  <si>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</si>
  <si>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</si>
  <si>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</si>
  <si>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</si>
  <si>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</si>
  <si>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</si>
  <si>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</si>
  <si>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</si>
  <si>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</si>
  <si>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</si>
  <si>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</si>
  <si>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</si>
  <si>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</si>
  <si>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</si>
  <si>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</si>
  <si>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</si>
  <si>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</si>
  <si>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</si>
  <si>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</si>
  <si>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</si>
  <si>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</si>
  <si>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</si>
  <si>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</si>
  <si>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</si>
  <si>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</si>
  <si>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</si>
  <si>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</si>
  <si>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</si>
  <si>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</si>
  <si>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</si>
  <si>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4173732201  INS CUAT A LIC E ING</t>
  </si>
  <si>
    <t>4173732202  INS CUA A TEC SUP UN</t>
  </si>
  <si>
    <t>4173732203  INSCRIPCIÓN INICIAL</t>
  </si>
  <si>
    <t>4173732205  EXAMEN EXTRAORDINARIO POR MATERIA</t>
  </si>
  <si>
    <t>4173732206  EXAMEN GLOBAL</t>
  </si>
  <si>
    <t>4173732207  CER PAR O TOT DE EST</t>
  </si>
  <si>
    <t>4173732209  CONST DE EST O CALIF</t>
  </si>
  <si>
    <t>4173732211  HISTORIAL ACADEMICO</t>
  </si>
  <si>
    <t>4173 Ingr.Vta Bienes/Serv. Ent.No Empres</t>
  </si>
  <si>
    <t>4170 Ingresos por Venta de Bienes y Serv</t>
  </si>
  <si>
    <t>INGRESOS DE GESTION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</si>
  <si>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</si>
  <si>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</si>
  <si>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</si>
  <si>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</si>
  <si>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</si>
  <si>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</si>
  <si>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</si>
  <si>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</si>
  <si>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</si>
  <si>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4221913100  RECURSOS INTERINSTITUCIONALES</t>
  </si>
  <si>
    <t>4221 Transferencias y Asignaciones</t>
  </si>
  <si>
    <t>4220 Transferencias, Asignaciones, Subs.</t>
  </si>
  <si>
    <t>PARTICIPACIONES, APORTACIONES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</si>
  <si>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</si>
  <si>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</si>
  <si>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</si>
  <si>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</si>
  <si>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</si>
  <si>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</si>
  <si>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</si>
  <si>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</si>
  <si>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</si>
  <si>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</si>
  <si>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</si>
  <si>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</si>
  <si>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</si>
  <si>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</si>
  <si>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</si>
  <si>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</si>
  <si>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</si>
  <si>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</si>
  <si>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</si>
  <si>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</si>
  <si>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</si>
  <si>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</si>
  <si>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</si>
  <si>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</si>
  <si>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</si>
  <si>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</si>
  <si>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</si>
  <si>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</si>
  <si>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</si>
  <si>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</si>
  <si>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</si>
  <si>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</si>
  <si>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</si>
  <si>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</si>
  <si>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</si>
  <si>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</si>
  <si>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</si>
  <si>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</si>
  <si>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</si>
  <si>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</si>
  <si>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</si>
  <si>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</si>
  <si>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</si>
  <si>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</si>
  <si>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</si>
  <si>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</si>
  <si>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</si>
  <si>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</si>
  <si>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</si>
  <si>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</si>
  <si>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</si>
  <si>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</si>
  <si>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</si>
  <si>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</si>
  <si>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</si>
  <si>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</si>
  <si>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</si>
  <si>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</si>
  <si>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</si>
  <si>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</si>
  <si>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</si>
  <si>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5132329000  OTROS ARRENDAMIENTOS</t>
  </si>
  <si>
    <t>5133331000  SERVS. LEGALES, DE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</si>
  <si>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</si>
  <si>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</si>
  <si>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</si>
  <si>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</si>
  <si>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</si>
  <si>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</si>
  <si>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</si>
  <si>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</si>
  <si>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</si>
  <si>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</si>
  <si>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</si>
  <si>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</si>
  <si>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</si>
  <si>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</si>
  <si>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</si>
  <si>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</si>
  <si>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</si>
  <si>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</si>
  <si>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</si>
  <si>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</si>
  <si>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</si>
  <si>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</si>
  <si>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</si>
  <si>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</si>
  <si>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</si>
  <si>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</si>
  <si>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</si>
  <si>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</si>
  <si>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</si>
  <si>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</si>
  <si>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</si>
  <si>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</si>
  <si>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</si>
  <si>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</si>
  <si>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</si>
  <si>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5515454100  DEP. AUTOMOVILES Y CAMIONES</t>
  </si>
  <si>
    <t>5515656100  DEP. MAQUINARIA Y EQ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</si>
  <si>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</si>
  <si>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</si>
  <si>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</si>
  <si>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</si>
  <si>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</si>
  <si>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</si>
  <si>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</si>
  <si>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</si>
  <si>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5599000006  Diferencia por Redondeo</t>
  </si>
  <si>
    <t>III) NOTAS AL ESTADO DE VARIACIÓN A LA HACIENDA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</si>
  <si>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</si>
  <si>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</si>
  <si>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</si>
  <si>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</si>
  <si>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</si>
  <si>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</si>
  <si>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</si>
  <si>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</si>
  <si>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</si>
  <si>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</si>
  <si>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</si>
  <si>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</si>
  <si>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</si>
  <si>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</si>
  <si>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</si>
  <si>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</si>
  <si>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</si>
  <si>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</si>
  <si>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</si>
  <si>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</si>
  <si>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</si>
  <si>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</si>
  <si>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</si>
  <si>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</si>
  <si>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</si>
  <si>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</si>
  <si>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</si>
  <si>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</si>
  <si>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</si>
  <si>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</si>
  <si>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</si>
  <si>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3220000029  RESULTADO DEL EJERCICIO 2021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</si>
  <si>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</si>
  <si>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</si>
  <si>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</si>
  <si>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</si>
  <si>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</si>
  <si>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</si>
  <si>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</si>
  <si>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</si>
  <si>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</si>
  <si>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3221792001  REMANENTE CIERRE RECURSOS PROPIOS</t>
  </si>
  <si>
    <t>3221792002  REMANENTE DISPONIBL</t>
  </si>
  <si>
    <t>3221792004  REMANENTE APLICADO R</t>
  </si>
  <si>
    <t>3221793001  REM CIERRE EST LIBRE</t>
  </si>
  <si>
    <t>3221795002   REM REFRENDO CONVEN</t>
  </si>
  <si>
    <t>3221795004  REM APLICA CONV SFIA</t>
  </si>
  <si>
    <t>3243000002  RESERVA DE CONTIGENCIA</t>
  </si>
  <si>
    <t>SUB TOTAL</t>
  </si>
  <si>
    <t>IV) NOTAS AL ESTADO DE FLUJO DE EFECTIVO</t>
  </si>
  <si>
    <t>EFE-01 FLUJO DE EFECTIVO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</si>
  <si>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</si>
  <si>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</si>
  <si>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</si>
  <si>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</si>
  <si>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</si>
  <si>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</si>
  <si>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</si>
  <si>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</si>
  <si>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</si>
  <si>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</si>
  <si>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</si>
  <si>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</si>
  <si>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</si>
  <si>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</si>
  <si>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</si>
  <si>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</si>
  <si>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</si>
  <si>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</si>
  <si>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</si>
  <si>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1112103048  BANORTE 1143640489 R</t>
  </si>
  <si>
    <t>1112103049  BANORTE 1143638329 G</t>
  </si>
  <si>
    <t>1112103050  BANORTE 1171293440 PRODEP 2021</t>
  </si>
  <si>
    <t>1112103051  BANORTE 1178810891 S</t>
  </si>
  <si>
    <t>1112103052  BANORTE 1178802814 G</t>
  </si>
  <si>
    <t>1112107001  SANTANDER 1800002884</t>
  </si>
  <si>
    <t>1112 Bancos/Tesoreria</t>
  </si>
  <si>
    <t>EFE-02 ADQ. BIENES MUEBLES E INMUEBLES</t>
  </si>
  <si>
    <t>% SUB</t>
  </si>
  <si>
    <t>1210xxxxxx</t>
  </si>
  <si>
    <t>1230xxxxxx</t>
  </si>
  <si>
    <t>1236 Construcciones en Proceso en Bienes</t>
  </si>
  <si>
    <t>1240xxxxxx</t>
  </si>
  <si>
    <t>1241 Mobiliario y Equipo de Administración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</si>
  <si>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</si>
  <si>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</si>
  <si>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</si>
  <si>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</si>
  <si>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</si>
  <si>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</si>
  <si>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</si>
  <si>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</si>
  <si>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</si>
  <si>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2022</t>
  </si>
  <si>
    <t>(Cifras en pesos)</t>
  </si>
  <si>
    <t>1. Ingresos Presupuestarios</t>
  </si>
  <si>
    <t>2. Más ingresos contables no presupuestarios</t>
  </si>
  <si>
    <t>$XXX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</si>
  <si>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</si>
  <si>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</si>
  <si>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</si>
  <si>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</si>
  <si>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</si>
  <si>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</si>
  <si>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</si>
  <si>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</si>
  <si>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</si>
  <si>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</si>
  <si>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</si>
  <si>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</si>
  <si>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</si>
  <si>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</si>
  <si>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</si>
  <si>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</si>
  <si>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</si>
  <si>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</si>
  <si>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</si>
  <si>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</si>
  <si>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</si>
  <si>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</si>
  <si>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</si>
  <si>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</si>
  <si>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</si>
  <si>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</si>
  <si>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</si>
  <si>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</si>
  <si>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</si>
  <si>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</si>
  <si>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</si>
  <si>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</si>
  <si>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</si>
  <si>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</si>
  <si>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</si>
  <si>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</si>
  <si>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</si>
  <si>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</si>
  <si>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</si>
  <si>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</si>
  <si>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</si>
  <si>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</si>
  <si>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</si>
  <si>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8110000001  LEY DE INGRESOS ESTIMADA</t>
  </si>
  <si>
    <t>8120000001  LEY DE INGRESOS POR EJECUTAR</t>
  </si>
  <si>
    <t>8130000001  MOD LEY INGRESO ESTIMADO</t>
  </si>
  <si>
    <t>8130000002  MOD LEY INGRESO ESTIMADO DEV</t>
  </si>
  <si>
    <t>8150000001  LEY DE INGRESOS RECAUDADA</t>
  </si>
  <si>
    <t>8210000001  PTTO EGRESOS APROBADO</t>
  </si>
  <si>
    <t>8220000001  PTTO EGRESOS POR EJERCER</t>
  </si>
  <si>
    <t>8230000001  MOD PTTO EGRESO APROBADO</t>
  </si>
  <si>
    <t>8230000002  MOD PTTO EGR APR DEV</t>
  </si>
  <si>
    <t>8240000001  PTTO EGRESOS COMPROMETIDO</t>
  </si>
  <si>
    <t>8270000001  PTTO EGRESOS PAGADO</t>
  </si>
  <si>
    <t>CUENTAS DE ORDEN PRESUPUESTARIAS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</si>
  <si>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</si>
  <si>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</si>
  <si>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</si>
  <si>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</si>
  <si>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Encargado de la Dirección de Administración y Finanzas de la Universidad Tecnológica del Norte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</si>
</sst>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  <numFmt numFmtId="169" formatCode="#,##0.0000000;\-#,##0.0000000;&quot; 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7" fillId="0" borderId="0"/>
    <xf numFmtId="166" fontId="15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7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/>
    <xf numFmtId="0" fontId="7" fillId="3" borderId="0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0" fontId="12" fillId="3" borderId="0" xfId="0" applyFont="1" applyFill="1" applyBorder="1"/>
    <xf numFmtId="164" fontId="4" fillId="3" borderId="4" xfId="0" applyNumberFormat="1" applyFont="1" applyFill="1" applyBorder="1"/>
    <xf numFmtId="49" fontId="7" fillId="0" borderId="4" xfId="0" applyNumberFormat="1" applyFont="1" applyFill="1" applyBorder="1" applyAlignment="1">
      <alignment horizontal="left"/>
    </xf>
    <xf numFmtId="165" fontId="4" fillId="0" borderId="4" xfId="0" applyNumberFormat="1" applyFont="1" applyFill="1" applyBorder="1"/>
    <xf numFmtId="164" fontId="4" fillId="0" borderId="4" xfId="0" applyNumberFormat="1" applyFont="1" applyFill="1" applyBorder="1"/>
    <xf numFmtId="164" fontId="4" fillId="3" borderId="6" xfId="0" applyNumberFormat="1" applyFont="1" applyFill="1" applyBorder="1"/>
    <xf numFmtId="164" fontId="4" fillId="3" borderId="5" xfId="0" applyNumberFormat="1" applyFont="1" applyFill="1" applyBorder="1"/>
    <xf numFmtId="166" fontId="3" fillId="2" borderId="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/>
    <xf numFmtId="167" fontId="4" fillId="0" borderId="4" xfId="0" applyNumberFormat="1" applyFont="1" applyFill="1" applyBorder="1"/>
    <xf numFmtId="49" fontId="7" fillId="0" borderId="5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4" fontId="3" fillId="3" borderId="0" xfId="0" applyNumberFormat="1" applyFont="1" applyFill="1" applyBorder="1"/>
    <xf numFmtId="164" fontId="13" fillId="3" borderId="4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left"/>
    </xf>
    <xf numFmtId="164" fontId="0" fillId="3" borderId="4" xfId="0" applyNumberFormat="1" applyFill="1" applyBorder="1"/>
    <xf numFmtId="0" fontId="4" fillId="3" borderId="7" xfId="0" applyFont="1" applyFill="1" applyBorder="1"/>
    <xf numFmtId="164" fontId="4" fillId="3" borderId="0" xfId="0" applyNumberFormat="1" applyFont="1" applyFill="1"/>
    <xf numFmtId="49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/>
    <xf numFmtId="49" fontId="3" fillId="2" borderId="5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4" fillId="2" borderId="2" xfId="0" applyFont="1" applyFill="1" applyBorder="1"/>
    <xf numFmtId="164" fontId="13" fillId="3" borderId="3" xfId="0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Border="1" applyAlignment="1"/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5" xfId="0" applyFont="1" applyFill="1" applyBorder="1"/>
    <xf numFmtId="164" fontId="4" fillId="3" borderId="3" xfId="0" applyNumberFormat="1" applyFont="1" applyFill="1" applyBorder="1"/>
    <xf numFmtId="0" fontId="4" fillId="3" borderId="11" xfId="0" applyFont="1" applyFill="1" applyBorder="1"/>
    <xf numFmtId="164" fontId="0" fillId="2" borderId="2" xfId="0" applyNumberFormat="1" applyFill="1" applyBorder="1"/>
    <xf numFmtId="49" fontId="3" fillId="3" borderId="13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wrapText="1"/>
    </xf>
    <xf numFmtId="4" fontId="10" fillId="0" borderId="14" xfId="3" applyNumberFormat="1" applyFont="1" applyFill="1" applyBorder="1" applyAlignment="1">
      <alignment horizontal="center" wrapText="1"/>
    </xf>
    <xf numFmtId="4" fontId="4" fillId="0" borderId="3" xfId="3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" fontId="4" fillId="0" borderId="0" xfId="3" applyNumberFormat="1" applyFont="1" applyFill="1" applyBorder="1" applyAlignment="1">
      <alignment wrapText="1"/>
    </xf>
    <xf numFmtId="4" fontId="4" fillId="0" borderId="4" xfId="3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" fontId="4" fillId="0" borderId="1" xfId="3" applyNumberFormat="1" applyFont="1" applyFill="1" applyBorder="1" applyAlignment="1">
      <alignment wrapText="1"/>
    </xf>
    <xf numFmtId="4" fontId="4" fillId="0" borderId="5" xfId="3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0" borderId="14" xfId="3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166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43" fontId="4" fillId="3" borderId="0" xfId="0" applyNumberFormat="1" applyFont="1" applyFill="1"/>
    <xf numFmtId="4" fontId="10" fillId="2" borderId="2" xfId="3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4" fontId="2" fillId="2" borderId="2" xfId="0" applyNumberFormat="1" applyFont="1" applyFill="1" applyBorder="1"/>
    <xf numFmtId="49" fontId="14" fillId="3" borderId="7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0" fontId="10" fillId="2" borderId="3" xfId="2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164" fontId="6" fillId="0" borderId="4" xfId="0" applyNumberFormat="1" applyFont="1" applyFill="1" applyBorder="1"/>
    <xf numFmtId="0" fontId="4" fillId="3" borderId="9" xfId="0" applyFont="1" applyFill="1" applyBorder="1"/>
    <xf numFmtId="49" fontId="3" fillId="2" borderId="15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164" fontId="0" fillId="3" borderId="5" xfId="0" applyNumberFormat="1" applyFill="1" applyBorder="1"/>
    <xf numFmtId="49" fontId="14" fillId="2" borderId="2" xfId="0" applyNumberFormat="1" applyFont="1" applyFill="1" applyBorder="1" applyAlignment="1">
      <alignment horizontal="left"/>
    </xf>
    <xf numFmtId="49" fontId="14" fillId="2" borderId="2" xfId="0" applyNumberFormat="1" applyFont="1" applyFill="1" applyBorder="1" applyAlignment="1">
      <alignment horizontal="center"/>
    </xf>
    <xf numFmtId="168" fontId="4" fillId="3" borderId="0" xfId="0" applyNumberFormat="1" applyFont="1" applyFill="1"/>
    <xf numFmtId="165" fontId="0" fillId="3" borderId="4" xfId="0" applyNumberFormat="1" applyFill="1" applyBorder="1"/>
    <xf numFmtId="49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6" fillId="3" borderId="0" xfId="0" applyNumberFormat="1" applyFont="1" applyFill="1" applyBorder="1"/>
    <xf numFmtId="164" fontId="10" fillId="3" borderId="9" xfId="0" applyNumberFormat="1" applyFont="1" applyFill="1" applyBorder="1"/>
    <xf numFmtId="164" fontId="6" fillId="3" borderId="6" xfId="0" applyNumberFormat="1" applyFont="1" applyFill="1" applyBorder="1"/>
    <xf numFmtId="164" fontId="10" fillId="0" borderId="4" xfId="0" applyNumberFormat="1" applyFont="1" applyFill="1" applyBorder="1"/>
    <xf numFmtId="164" fontId="10" fillId="0" borderId="5" xfId="0" applyNumberFormat="1" applyFont="1" applyFill="1" applyBorder="1"/>
    <xf numFmtId="49" fontId="7" fillId="0" borderId="3" xfId="0" applyNumberFormat="1" applyFont="1" applyFill="1" applyBorder="1" applyAlignment="1">
      <alignment horizontal="left"/>
    </xf>
    <xf numFmtId="164" fontId="10" fillId="3" borderId="6" xfId="0" applyNumberFormat="1" applyFont="1" applyFill="1" applyBorder="1"/>
    <xf numFmtId="164" fontId="6" fillId="3" borderId="16" xfId="0" applyNumberFormat="1" applyFont="1" applyFill="1" applyBorder="1"/>
    <xf numFmtId="43" fontId="3" fillId="2" borderId="2" xfId="0" applyNumberFormat="1" applyFont="1" applyFill="1" applyBorder="1" applyAlignment="1">
      <alignment vertical="center"/>
    </xf>
    <xf numFmtId="0" fontId="4" fillId="0" borderId="0" xfId="0" applyFont="1"/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" fontId="4" fillId="3" borderId="0" xfId="0" applyNumberFormat="1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7" fillId="3" borderId="0" xfId="0" applyFont="1" applyFill="1"/>
    <xf numFmtId="4" fontId="18" fillId="2" borderId="2" xfId="4" applyNumberFormat="1" applyFont="1" applyFill="1" applyBorder="1" applyAlignment="1">
      <alignment horizontal="right" vertical="center" wrapText="1" inden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/>
    <xf numFmtId="166" fontId="19" fillId="0" borderId="2" xfId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" fontId="4" fillId="3" borderId="0" xfId="0" applyNumberFormat="1" applyFont="1" applyFill="1"/>
    <xf numFmtId="8" fontId="19" fillId="0" borderId="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3" fontId="4" fillId="3" borderId="0" xfId="0" applyNumberFormat="1" applyFont="1" applyFill="1" applyBorder="1"/>
    <xf numFmtId="0" fontId="20" fillId="0" borderId="11" xfId="0" applyFont="1" applyBorder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66" fontId="4" fillId="3" borderId="0" xfId="0" applyNumberFormat="1" applyFont="1" applyFill="1" applyBorder="1"/>
    <xf numFmtId="0" fontId="20" fillId="0" borderId="10" xfId="0" applyFont="1" applyBorder="1" applyAlignment="1">
      <alignment vertical="center"/>
    </xf>
    <xf numFmtId="4" fontId="20" fillId="0" borderId="2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4" fontId="18" fillId="2" borderId="2" xfId="4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166" fontId="21" fillId="0" borderId="2" xfId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22" fillId="0" borderId="2" xfId="4" applyNumberFormat="1" applyFont="1" applyFill="1" applyBorder="1" applyAlignment="1">
      <alignment horizontal="right" vertical="center" wrapText="1" indent="1"/>
    </xf>
    <xf numFmtId="4" fontId="19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vertical="center" wrapText="1"/>
    </xf>
    <xf numFmtId="164" fontId="17" fillId="3" borderId="0" xfId="0" applyNumberFormat="1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4" fontId="23" fillId="0" borderId="0" xfId="0" applyNumberFormat="1" applyFont="1"/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" fontId="22" fillId="0" borderId="2" xfId="4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166" fontId="24" fillId="2" borderId="2" xfId="1" applyFont="1" applyFill="1" applyBorder="1" applyAlignment="1">
      <alignment horizontal="center" vertical="center"/>
    </xf>
    <xf numFmtId="166" fontId="4" fillId="3" borderId="0" xfId="1" applyNumberFormat="1" applyFont="1" applyFill="1" applyBorder="1"/>
    <xf numFmtId="166" fontId="4" fillId="3" borderId="0" xfId="0" applyNumberFormat="1" applyFont="1" applyFill="1"/>
    <xf numFmtId="0" fontId="8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/>
    <xf numFmtId="169" fontId="0" fillId="3" borderId="4" xfId="0" applyNumberFormat="1" applyFill="1" applyBorder="1"/>
    <xf numFmtId="43" fontId="3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43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/>
    <xf numFmtId="0" fontId="7" fillId="3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7" fillId="3" borderId="0" xfId="0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3" xr:uid="{5C89A299-E136-4EEF-AAA1-10003B16C900}"/>
    <cellStyle name="Normal" xfId="0" builtinId="0"/>
    <cellStyle name="Normal 2 2" xfId="2" xr:uid="{31EDCCEC-A374-4925-9119-75CA5CF0EC44}"/>
    <cellStyle name="Normal 3 2 2" xfId="4" xr:uid="{0EF991D9-7C4F-4D08-97E9-770C3BA31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12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E17D-213A-4ACB-96E2-DD3FF15675E3}">
  <sheetPr>
    <tabColor rgb="FF92D050"/>
  </sheetPr>
  <dimension ref="A1:I539"/>
  <sheetViews>
    <sheetView showGridLines="0" tabSelected="1" topLeftCell="A458" zoomScale="98" zoomScaleNormal="98" workbookViewId="0">
      <selection activeCell="J480" sqref="J480"/>
    </sheetView>
  </sheetViews>
  <sheetFormatPr baseColWidth="10" defaultColWidth="11.42578125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9.5703125" style="3" customWidth="1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 t="s">
        <v>6</v>
      </c>
      <c r="B10" s="5"/>
      <c r="C10" s="6"/>
      <c r="D10" s="6"/>
      <c r="E10" s="6"/>
    </row>
    <row r="11" spans="1:6" ht="7.5" customHeight="1">
      <c r="B11" s="5"/>
    </row>
    <row r="12" spans="1:6">
      <c r="A12" s="21" t="s">
        <v>7</v>
      </c>
      <c r="B12" s="14"/>
      <c r="C12" s="14"/>
      <c r="D12" s="14"/>
    </row>
    <row r="13" spans="1:6">
      <c r="A13" s="22"/>
      <c r="B13" s="14"/>
      <c r="C13" s="14"/>
      <c r="D13" s="14"/>
    </row>
    <row r="14" spans="1:6" ht="20.25" customHeight="1">
      <c r="A14" s="23" t="s">
        <v>8</v>
      </c>
      <c r="B14" s="24" t="s">
        <v>9</v>
      </c>
      <c r="C14" s="24" t="s">
        <v>10</v>
      </c>
      <c r="D14" s="24" t="s">
        <v>11</v>
      </c>
    </row>
    <row r="15" spans="1:6">
      <c r="A15" s="25" t="s">
        <v>12</v>
      </c>
      <c r="B15" s="26"/>
      <c r="C15" s="26">
        <v>0</v>
      </c>
      <c r="D15" s="26">
        <v>0</v>
      </c>
    </row>
    <row r="16" spans="1:6" ht="6" customHeight="1">
      <c r="A16" s="27"/>
      <c r="B16" s="28"/>
      <c r="C16" s="28">
        <v>0</v>
      </c>
      <c r="D16" s="28">
        <v>0</v>
      </c>
    </row>
    <row r="17" spans="1:4">
      <c r="A17" s="27" t="s">
        <v>13</v>
      </c>
      <c r="B17" s="28"/>
      <c r="C17" s="29" t="s">
        <v>14</v>
      </c>
      <c r="D17" s="28">
        <v>0</v>
      </c>
    </row>
    <row r="18" spans="1:4" ht="4.5" customHeight="1">
      <c r="A18" s="27"/>
      <c r="B18" s="28"/>
      <c r="C18" s="28">
        <v>0</v>
      </c>
      <c r="D18" s="28">
        <v>0</v>
      </c>
    </row>
    <row r="19" spans="1:4">
      <c r="A19" s="30" t="s">
        <v>15</v>
      </c>
      <c r="B19" s="31"/>
      <c r="C19" s="31">
        <v>0</v>
      </c>
      <c r="D19" s="31">
        <v>0</v>
      </c>
    </row>
    <row r="20" spans="1:4">
      <c r="A20" s="22"/>
      <c r="B20" s="24">
        <f>SUM(B15:B19)</f>
        <v>0</v>
      </c>
      <c r="C20" s="24"/>
      <c r="D20" s="24">
        <f>SUM(D15:D19)</f>
        <v>0</v>
      </c>
    </row>
    <row r="21" spans="1:4">
      <c r="A21" s="22"/>
      <c r="B21" s="22"/>
      <c r="C21" s="22"/>
      <c r="D21" s="22"/>
    </row>
    <row r="22" spans="1:4" ht="7.5" customHeight="1">
      <c r="A22" s="22"/>
      <c r="B22" s="14"/>
      <c r="C22" s="14"/>
      <c r="D22" s="14"/>
    </row>
    <row r="23" spans="1:4">
      <c r="A23" s="21" t="s">
        <v>16</v>
      </c>
      <c r="B23" s="32"/>
      <c r="C23" s="14"/>
      <c r="D23" s="14"/>
    </row>
    <row r="24" spans="1:4" ht="6" customHeight="1"/>
    <row r="25" spans="1:4" ht="18.75" customHeight="1">
      <c r="A25" s="23" t="s">
        <v>17</v>
      </c>
      <c r="B25" s="24" t="s">
        <v>9</v>
      </c>
      <c r="C25" s="24" t="s">
        <v>18</v>
      </c>
      <c r="D25" s="24" t="s">
        <v>19</v>
      </c>
    </row>
    <row r="26" spans="1:4">
      <c r="A26" s="27" t="s">
        <v>20</v>
      </c>
      <c r="B26" s="33"/>
      <c r="C26" s="33"/>
      <c r="D26" s="33"/>
    </row>
    <row r="27" spans="1:4">
      <c r="A27" s="34" t="s">
        <v>21</v>
      </c>
      <c r="B27" s="35">
        <v>0</v>
      </c>
      <c r="C27" s="35">
        <v>0</v>
      </c>
      <c r="D27" s="36">
        <v>563206</v>
      </c>
    </row>
    <row r="28" spans="1:4">
      <c r="A28" s="34" t="s">
        <v>22</v>
      </c>
      <c r="B28" s="36">
        <v>0</v>
      </c>
      <c r="C28" s="36">
        <v>0</v>
      </c>
      <c r="D28" s="35">
        <v>0</v>
      </c>
    </row>
    <row r="29" spans="1:4" ht="14.25" customHeight="1">
      <c r="A29" s="27" t="s">
        <v>23</v>
      </c>
      <c r="B29" s="33"/>
      <c r="C29" s="37"/>
      <c r="D29" s="33"/>
    </row>
    <row r="30" spans="1:4" ht="14.25" customHeight="1">
      <c r="A30" s="30"/>
      <c r="B30" s="38"/>
      <c r="C30" s="38"/>
      <c r="D30" s="38"/>
    </row>
    <row r="31" spans="1:4" ht="14.25" customHeight="1">
      <c r="B31" s="39">
        <f>SUM(B26:B30)</f>
        <v>0</v>
      </c>
      <c r="C31" s="39">
        <f>SUM(C26:C30)</f>
        <v>0</v>
      </c>
      <c r="D31" s="39">
        <f>SUM(D26:D30)</f>
        <v>563206</v>
      </c>
    </row>
    <row r="32" spans="1:4" ht="8.25" customHeight="1">
      <c r="B32" s="40"/>
      <c r="C32" s="40"/>
      <c r="D32" s="40"/>
    </row>
    <row r="33" spans="1:5" ht="16.5" customHeight="1"/>
    <row r="34" spans="1:5" ht="23.25" customHeight="1">
      <c r="A34" s="23" t="s">
        <v>24</v>
      </c>
      <c r="B34" s="24" t="s">
        <v>9</v>
      </c>
      <c r="C34" s="24" t="s">
        <v>25</v>
      </c>
      <c r="D34" s="24" t="s">
        <v>26</v>
      </c>
      <c r="E34" s="24" t="s">
        <v>27</v>
      </c>
    </row>
    <row r="35" spans="1:5" ht="12.75" customHeight="1">
      <c r="A35" s="27" t="s">
        <v>28</v>
      </c>
      <c r="B35" s="41">
        <f>SUM(B36:B40)</f>
        <v>1538814.62</v>
      </c>
      <c r="C35" s="33"/>
      <c r="D35" s="33"/>
      <c r="E35" s="33"/>
    </row>
    <row r="36" spans="1:5" ht="12.75" customHeight="1">
      <c r="A36" s="34" t="s">
        <v>29</v>
      </c>
      <c r="B36" s="42">
        <v>0</v>
      </c>
      <c r="C36" s="33"/>
      <c r="D36" s="33"/>
      <c r="E36" s="33"/>
    </row>
    <row r="37" spans="1:5" ht="12.75" customHeight="1">
      <c r="A37" s="34" t="s">
        <v>30</v>
      </c>
      <c r="B37" s="42">
        <v>3677.29</v>
      </c>
      <c r="C37" s="33"/>
      <c r="D37" s="33"/>
      <c r="E37" s="33"/>
    </row>
    <row r="38" spans="1:5" ht="12.75" customHeight="1">
      <c r="A38" s="34" t="s">
        <v>31</v>
      </c>
      <c r="B38" s="42">
        <v>1535137.33</v>
      </c>
      <c r="C38" s="33"/>
      <c r="D38" s="33"/>
      <c r="E38" s="33"/>
    </row>
    <row r="39" spans="1:5" ht="12.75" customHeight="1">
      <c r="A39" s="34" t="s">
        <v>32</v>
      </c>
      <c r="B39" s="42">
        <v>0</v>
      </c>
      <c r="C39" s="33"/>
      <c r="D39" s="33"/>
      <c r="E39" s="33"/>
    </row>
    <row r="40" spans="1:5" ht="12.75" customHeight="1">
      <c r="A40" s="34" t="s">
        <v>33</v>
      </c>
      <c r="B40" s="42">
        <v>0</v>
      </c>
      <c r="C40" s="33"/>
      <c r="D40" s="33"/>
      <c r="E40" s="33"/>
    </row>
    <row r="41" spans="1:5" ht="12.75" customHeight="1">
      <c r="A41" s="27" t="s">
        <v>34</v>
      </c>
      <c r="B41" s="41">
        <f>B42</f>
        <v>0</v>
      </c>
      <c r="C41" s="33"/>
      <c r="D41" s="33"/>
      <c r="E41" s="33"/>
    </row>
    <row r="42" spans="1:5" ht="12.75" customHeight="1">
      <c r="A42" s="43" t="s">
        <v>35</v>
      </c>
      <c r="B42" s="42">
        <v>0</v>
      </c>
      <c r="C42" s="38"/>
      <c r="D42" s="38"/>
      <c r="E42" s="38"/>
    </row>
    <row r="43" spans="1:5" ht="14.25" customHeight="1">
      <c r="B43" s="39">
        <f>B35+B41</f>
        <v>1538814.62</v>
      </c>
      <c r="C43" s="24">
        <f>SUM(C34:C42)</f>
        <v>0</v>
      </c>
      <c r="D43" s="24">
        <f>SUM(D34:D42)</f>
        <v>0</v>
      </c>
      <c r="E43" s="24">
        <f>SUM(E34:E42)</f>
        <v>0</v>
      </c>
    </row>
    <row r="44" spans="1:5" ht="14.25" customHeight="1">
      <c r="B44" s="44"/>
      <c r="C44" s="45"/>
      <c r="D44" s="45"/>
      <c r="E44" s="45"/>
    </row>
    <row r="45" spans="1:5" ht="14.25" customHeight="1">
      <c r="A45" s="21" t="s">
        <v>36</v>
      </c>
    </row>
    <row r="46" spans="1:5" ht="14.25" customHeight="1">
      <c r="A46" s="46"/>
    </row>
    <row r="47" spans="1:5" ht="24" customHeight="1">
      <c r="A47" s="23" t="s">
        <v>37</v>
      </c>
      <c r="B47" s="24" t="s">
        <v>9</v>
      </c>
      <c r="C47" s="24" t="s">
        <v>38</v>
      </c>
    </row>
    <row r="48" spans="1:5" ht="12.75" customHeight="1">
      <c r="A48" s="25" t="s">
        <v>39</v>
      </c>
      <c r="B48" s="26"/>
      <c r="C48" s="26">
        <v>0</v>
      </c>
    </row>
    <row r="49" spans="1:6" ht="12.75" customHeight="1">
      <c r="A49" s="34" t="s">
        <v>40</v>
      </c>
      <c r="B49" s="33">
        <v>0</v>
      </c>
      <c r="C49" s="29" t="s">
        <v>41</v>
      </c>
    </row>
    <row r="50" spans="1:6" ht="12.75" customHeight="1">
      <c r="A50" s="30" t="s">
        <v>42</v>
      </c>
      <c r="B50" s="28"/>
      <c r="C50" s="28"/>
    </row>
    <row r="51" spans="1:6" ht="14.25" customHeight="1">
      <c r="A51" s="47"/>
      <c r="B51" s="39">
        <f>SUM(B47:B50)</f>
        <v>0</v>
      </c>
      <c r="C51" s="24"/>
    </row>
    <row r="52" spans="1:6" ht="14.25" customHeight="1">
      <c r="A52" s="21" t="s">
        <v>43</v>
      </c>
    </row>
    <row r="53" spans="1:6" ht="14.25" customHeight="1">
      <c r="A53" s="46"/>
    </row>
    <row r="54" spans="1:6" ht="27.75" customHeight="1">
      <c r="A54" s="23" t="s">
        <v>44</v>
      </c>
      <c r="B54" s="24" t="s">
        <v>9</v>
      </c>
      <c r="C54" s="24" t="s">
        <v>10</v>
      </c>
      <c r="D54" s="24" t="s">
        <v>45</v>
      </c>
      <c r="E54" s="48" t="s">
        <v>46</v>
      </c>
      <c r="F54" s="24" t="s">
        <v>47</v>
      </c>
    </row>
    <row r="55" spans="1:6" ht="12.75" customHeight="1">
      <c r="A55" s="49" t="s">
        <v>48</v>
      </c>
      <c r="B55" s="26"/>
      <c r="C55" s="50" t="s">
        <v>41</v>
      </c>
      <c r="D55" s="50"/>
      <c r="E55" s="50"/>
      <c r="F55" s="26">
        <v>0</v>
      </c>
    </row>
    <row r="56" spans="1:6" ht="12.75" customHeight="1">
      <c r="A56" s="51"/>
      <c r="B56" s="31"/>
      <c r="C56" s="31">
        <v>0</v>
      </c>
      <c r="D56" s="31">
        <v>0</v>
      </c>
      <c r="E56" s="31">
        <v>0</v>
      </c>
      <c r="F56" s="31">
        <v>0</v>
      </c>
    </row>
    <row r="57" spans="1:6" ht="15" customHeight="1">
      <c r="A57" s="47"/>
      <c r="B57" s="24">
        <f>SUM(B54:B56)</f>
        <v>0</v>
      </c>
      <c r="C57" s="52">
        <v>0</v>
      </c>
      <c r="D57" s="52">
        <v>0</v>
      </c>
      <c r="E57" s="52">
        <v>0</v>
      </c>
      <c r="F57" s="52">
        <v>0</v>
      </c>
    </row>
    <row r="58" spans="1:6" ht="18.75" customHeight="1">
      <c r="A58" s="47"/>
      <c r="B58" s="53"/>
      <c r="C58" s="53"/>
      <c r="D58" s="53"/>
      <c r="E58" s="53"/>
      <c r="F58" s="53"/>
    </row>
    <row r="59" spans="1:6" ht="26.25" customHeight="1">
      <c r="A59" s="23" t="s">
        <v>49</v>
      </c>
      <c r="B59" s="24" t="s">
        <v>9</v>
      </c>
      <c r="C59" s="24" t="s">
        <v>10</v>
      </c>
      <c r="D59" s="24" t="s">
        <v>50</v>
      </c>
      <c r="E59" s="53"/>
      <c r="F59" s="53"/>
    </row>
    <row r="60" spans="1:6" ht="12.75" customHeight="1">
      <c r="A60" s="27" t="s">
        <v>51</v>
      </c>
      <c r="B60" s="28"/>
      <c r="C60" s="54" t="s">
        <v>41</v>
      </c>
      <c r="D60" s="28">
        <v>0</v>
      </c>
      <c r="E60" s="53"/>
      <c r="F60" s="53"/>
    </row>
    <row r="61" spans="1:6" ht="12.75" customHeight="1">
      <c r="A61" s="27"/>
      <c r="B61" s="28"/>
      <c r="C61" s="28">
        <v>0</v>
      </c>
      <c r="D61" s="28">
        <v>0</v>
      </c>
      <c r="E61" s="53"/>
      <c r="F61" s="53"/>
    </row>
    <row r="62" spans="1:6" ht="16.5" customHeight="1">
      <c r="A62" s="55"/>
      <c r="B62" s="24">
        <f>SUM(B60:B61)</f>
        <v>0</v>
      </c>
      <c r="C62" s="56"/>
      <c r="D62" s="57"/>
      <c r="E62" s="53"/>
      <c r="F62" s="53"/>
    </row>
    <row r="63" spans="1:6" ht="16.5" customHeight="1">
      <c r="A63" s="47"/>
      <c r="B63" s="40"/>
      <c r="C63" s="40"/>
      <c r="D63" s="40"/>
      <c r="E63" s="53"/>
      <c r="F63" s="53"/>
    </row>
    <row r="64" spans="1:6" ht="16.5" customHeight="1">
      <c r="A64" s="47"/>
      <c r="B64" s="47"/>
      <c r="C64" s="47"/>
      <c r="D64" s="47"/>
      <c r="E64" s="53"/>
      <c r="F64" s="53"/>
    </row>
    <row r="65" spans="1:5">
      <c r="A65" s="21" t="s">
        <v>52</v>
      </c>
    </row>
    <row r="66" spans="1:5">
      <c r="A66" s="46"/>
    </row>
    <row r="67" spans="1:5" ht="24" customHeight="1">
      <c r="A67" s="23" t="s">
        <v>53</v>
      </c>
      <c r="B67" s="24" t="s">
        <v>54</v>
      </c>
      <c r="C67" s="24" t="s">
        <v>55</v>
      </c>
      <c r="D67" s="24" t="s">
        <v>56</v>
      </c>
      <c r="E67" s="24" t="s">
        <v>57</v>
      </c>
    </row>
    <row r="68" spans="1:5" ht="12.75" customHeight="1">
      <c r="A68" s="58" t="s">
        <v>58</v>
      </c>
      <c r="B68" s="59">
        <v>14916639.51</v>
      </c>
      <c r="C68" s="59">
        <v>14916639.51</v>
      </c>
      <c r="D68" s="59">
        <v>0</v>
      </c>
      <c r="E68" s="59">
        <v>0</v>
      </c>
    </row>
    <row r="69" spans="1:5" ht="12.75" customHeight="1">
      <c r="A69" s="58" t="s">
        <v>59</v>
      </c>
      <c r="B69" s="59">
        <v>127609.65</v>
      </c>
      <c r="C69" s="59">
        <v>127609.65</v>
      </c>
      <c r="D69" s="59">
        <v>0</v>
      </c>
      <c r="E69" s="59">
        <v>0</v>
      </c>
    </row>
    <row r="70" spans="1:5" ht="12.75" customHeight="1">
      <c r="A70" s="58" t="s">
        <v>60</v>
      </c>
      <c r="B70" s="59">
        <v>59789621.409999996</v>
      </c>
      <c r="C70" s="59">
        <v>59789621.409999996</v>
      </c>
      <c r="D70" s="59">
        <v>0</v>
      </c>
      <c r="E70" s="59">
        <v>0</v>
      </c>
    </row>
    <row r="71" spans="1:5" ht="12.75" customHeight="1">
      <c r="A71" s="58" t="s">
        <v>61</v>
      </c>
      <c r="B71" s="59">
        <v>18066193.379999999</v>
      </c>
      <c r="C71" s="59">
        <v>18066193.379999999</v>
      </c>
      <c r="D71" s="59">
        <v>0</v>
      </c>
      <c r="E71" s="59">
        <v>0</v>
      </c>
    </row>
    <row r="72" spans="1:5" ht="12.75" customHeight="1">
      <c r="A72" s="58" t="s">
        <v>62</v>
      </c>
      <c r="B72" s="59">
        <v>5257407.37</v>
      </c>
      <c r="C72" s="59">
        <v>5257407.37</v>
      </c>
      <c r="D72" s="59">
        <v>0</v>
      </c>
      <c r="E72" s="59">
        <v>0</v>
      </c>
    </row>
    <row r="73" spans="1:5" ht="12.75" customHeight="1">
      <c r="A73" s="58" t="s">
        <v>63</v>
      </c>
      <c r="B73" s="59">
        <v>98157471.319999993</v>
      </c>
      <c r="C73" s="59">
        <v>98157471.319999993</v>
      </c>
      <c r="D73" s="59">
        <v>0</v>
      </c>
      <c r="E73" s="59">
        <v>0</v>
      </c>
    </row>
    <row r="74" spans="1:5" ht="12.75" customHeight="1">
      <c r="A74" s="58" t="s">
        <v>64</v>
      </c>
      <c r="B74" s="59">
        <v>2514199.87</v>
      </c>
      <c r="C74" s="59">
        <v>2523269.38</v>
      </c>
      <c r="D74" s="59">
        <v>9069.51</v>
      </c>
      <c r="E74" s="59">
        <v>0</v>
      </c>
    </row>
    <row r="75" spans="1:5" ht="12.75" customHeight="1">
      <c r="A75" s="58" t="s">
        <v>65</v>
      </c>
      <c r="B75" s="59">
        <v>5847394.9800000004</v>
      </c>
      <c r="C75" s="59">
        <v>5809670.3799999999</v>
      </c>
      <c r="D75" s="59">
        <v>-37724.6</v>
      </c>
      <c r="E75" s="59">
        <v>0</v>
      </c>
    </row>
    <row r="76" spans="1:5" ht="12.75" customHeight="1">
      <c r="A76" s="58" t="s">
        <v>66</v>
      </c>
      <c r="B76" s="59">
        <v>18105180.149999999</v>
      </c>
      <c r="C76" s="59">
        <v>18774520.390000001</v>
      </c>
      <c r="D76" s="59">
        <v>669340.24</v>
      </c>
      <c r="E76" s="59">
        <v>0</v>
      </c>
    </row>
    <row r="77" spans="1:5" ht="12.75" customHeight="1">
      <c r="A77" s="58" t="s">
        <v>67</v>
      </c>
      <c r="B77" s="59">
        <v>8753180.0399999991</v>
      </c>
      <c r="C77" s="59">
        <v>7277201.0700000003</v>
      </c>
      <c r="D77" s="59">
        <v>-1475978.97</v>
      </c>
      <c r="E77" s="59">
        <v>0</v>
      </c>
    </row>
    <row r="78" spans="1:5" ht="12.75" customHeight="1">
      <c r="A78" s="58" t="s">
        <v>68</v>
      </c>
      <c r="B78" s="59">
        <v>2333593.33</v>
      </c>
      <c r="C78" s="59">
        <v>2723929.21</v>
      </c>
      <c r="D78" s="59">
        <v>390335.88</v>
      </c>
      <c r="E78" s="59">
        <v>0</v>
      </c>
    </row>
    <row r="79" spans="1:5" ht="12.75" customHeight="1">
      <c r="A79" s="58" t="s">
        <v>69</v>
      </c>
      <c r="B79" s="59">
        <v>1877429.01</v>
      </c>
      <c r="C79" s="59">
        <v>1676261.33</v>
      </c>
      <c r="D79" s="59">
        <v>-201167.68</v>
      </c>
      <c r="E79" s="59">
        <v>0</v>
      </c>
    </row>
    <row r="80" spans="1:5" ht="12.75" customHeight="1">
      <c r="A80" s="58" t="s">
        <v>70</v>
      </c>
      <c r="B80" s="59">
        <v>1707984.2</v>
      </c>
      <c r="C80" s="59">
        <v>1744524.64</v>
      </c>
      <c r="D80" s="59">
        <v>36540.44</v>
      </c>
      <c r="E80" s="59">
        <v>0</v>
      </c>
    </row>
    <row r="81" spans="1:5" ht="12.75" customHeight="1">
      <c r="A81" s="58" t="s">
        <v>71</v>
      </c>
      <c r="B81" s="59">
        <v>90405.34</v>
      </c>
      <c r="C81" s="59">
        <v>90405.34</v>
      </c>
      <c r="D81" s="59">
        <v>0</v>
      </c>
      <c r="E81" s="59">
        <v>0</v>
      </c>
    </row>
    <row r="82" spans="1:5" ht="12.75" customHeight="1">
      <c r="A82" s="58" t="s">
        <v>72</v>
      </c>
      <c r="B82" s="59">
        <v>533151.6</v>
      </c>
      <c r="C82" s="59">
        <v>503226</v>
      </c>
      <c r="D82" s="59">
        <v>-29925.599999999999</v>
      </c>
      <c r="E82" s="59">
        <v>0</v>
      </c>
    </row>
    <row r="83" spans="1:5" ht="12.75" customHeight="1">
      <c r="A83" s="58" t="s">
        <v>73</v>
      </c>
      <c r="B83" s="59">
        <v>147673.48000000001</v>
      </c>
      <c r="C83" s="59">
        <v>147673.48000000001</v>
      </c>
      <c r="D83" s="59">
        <v>0</v>
      </c>
      <c r="E83" s="59">
        <v>0</v>
      </c>
    </row>
    <row r="84" spans="1:5" ht="12.75" customHeight="1">
      <c r="A84" s="58" t="s">
        <v>74</v>
      </c>
      <c r="B84" s="59">
        <v>16293.36</v>
      </c>
      <c r="C84" s="59">
        <v>16293.36</v>
      </c>
      <c r="D84" s="59">
        <v>0</v>
      </c>
      <c r="E84" s="59">
        <v>0</v>
      </c>
    </row>
    <row r="85" spans="1:5" ht="12.75" customHeight="1">
      <c r="A85" s="58" t="s">
        <v>75</v>
      </c>
      <c r="B85" s="59">
        <v>484363.06</v>
      </c>
      <c r="C85" s="59">
        <v>486447.66</v>
      </c>
      <c r="D85" s="59">
        <v>2084.6</v>
      </c>
      <c r="E85" s="59">
        <v>0</v>
      </c>
    </row>
    <row r="86" spans="1:5" ht="12.75" customHeight="1">
      <c r="A86" s="58" t="s">
        <v>76</v>
      </c>
      <c r="B86" s="59">
        <v>756329.82</v>
      </c>
      <c r="C86" s="59">
        <v>754054.76</v>
      </c>
      <c r="D86" s="59">
        <v>-2275.06</v>
      </c>
      <c r="E86" s="59">
        <v>0</v>
      </c>
    </row>
    <row r="87" spans="1:5" ht="12.75" customHeight="1">
      <c r="A87" s="58" t="s">
        <v>77</v>
      </c>
      <c r="B87" s="59">
        <v>34306</v>
      </c>
      <c r="C87" s="59">
        <v>34306</v>
      </c>
      <c r="D87" s="59">
        <v>0</v>
      </c>
      <c r="E87" s="59">
        <v>0</v>
      </c>
    </row>
    <row r="88" spans="1:5" ht="12.75" customHeight="1">
      <c r="A88" s="58" t="s">
        <v>78</v>
      </c>
      <c r="B88" s="59">
        <v>4852856.18</v>
      </c>
      <c r="C88" s="59">
        <v>4563356.18</v>
      </c>
      <c r="D88" s="59">
        <v>-289500</v>
      </c>
      <c r="E88" s="59">
        <v>0</v>
      </c>
    </row>
    <row r="89" spans="1:5" ht="12.75" customHeight="1">
      <c r="A89" s="58" t="s">
        <v>79</v>
      </c>
      <c r="B89" s="59">
        <v>6008947.5300000003</v>
      </c>
      <c r="C89" s="59">
        <v>6008947.5300000003</v>
      </c>
      <c r="D89" s="59">
        <v>0</v>
      </c>
      <c r="E89" s="59">
        <v>0</v>
      </c>
    </row>
    <row r="90" spans="1:5" ht="12.75" customHeight="1">
      <c r="A90" s="58" t="s">
        <v>80</v>
      </c>
      <c r="B90" s="59">
        <v>91048.7</v>
      </c>
      <c r="C90" s="59">
        <v>91048.7</v>
      </c>
      <c r="D90" s="59">
        <v>0</v>
      </c>
      <c r="E90" s="59">
        <v>0</v>
      </c>
    </row>
    <row r="91" spans="1:5" ht="12.75" customHeight="1">
      <c r="A91" s="58" t="s">
        <v>81</v>
      </c>
      <c r="B91" s="59">
        <v>6805871.0099999998</v>
      </c>
      <c r="C91" s="59">
        <v>6805871.0099999998</v>
      </c>
      <c r="D91" s="59">
        <v>0</v>
      </c>
      <c r="E91" s="59">
        <v>0</v>
      </c>
    </row>
    <row r="92" spans="1:5" ht="12.75" customHeight="1">
      <c r="A92" s="58" t="s">
        <v>82</v>
      </c>
      <c r="B92" s="59">
        <v>15111359.439999999</v>
      </c>
      <c r="C92" s="59">
        <v>15110009.439999999</v>
      </c>
      <c r="D92" s="59">
        <v>-1350</v>
      </c>
      <c r="E92" s="59">
        <v>0</v>
      </c>
    </row>
    <row r="93" spans="1:5" ht="12.75" customHeight="1">
      <c r="A93" s="58" t="s">
        <v>83</v>
      </c>
      <c r="B93" s="59">
        <v>509001.52</v>
      </c>
      <c r="C93" s="59">
        <v>509001.52</v>
      </c>
      <c r="D93" s="59">
        <v>0</v>
      </c>
      <c r="E93" s="59">
        <v>0</v>
      </c>
    </row>
    <row r="94" spans="1:5" ht="12.75" customHeight="1">
      <c r="A94" s="58" t="s">
        <v>84</v>
      </c>
      <c r="B94" s="59">
        <v>936454.96</v>
      </c>
      <c r="C94" s="59">
        <v>931708.24</v>
      </c>
      <c r="D94" s="59">
        <v>-4746.72</v>
      </c>
      <c r="E94" s="59">
        <v>0</v>
      </c>
    </row>
    <row r="95" spans="1:5" ht="12.75" customHeight="1">
      <c r="A95" s="58" t="s">
        <v>85</v>
      </c>
      <c r="B95" s="59">
        <v>1158612.03</v>
      </c>
      <c r="C95" s="59">
        <v>1129936.21</v>
      </c>
      <c r="D95" s="59">
        <v>-28675.82</v>
      </c>
      <c r="E95" s="59">
        <v>0</v>
      </c>
    </row>
    <row r="96" spans="1:5" ht="12.75" customHeight="1">
      <c r="A96" s="58" t="s">
        <v>86</v>
      </c>
      <c r="B96" s="59">
        <v>9267907.4700000007</v>
      </c>
      <c r="C96" s="59">
        <v>9273875.0899999999</v>
      </c>
      <c r="D96" s="59">
        <v>5967.62</v>
      </c>
      <c r="E96" s="59">
        <v>0</v>
      </c>
    </row>
    <row r="97" spans="1:6" ht="12.75" customHeight="1">
      <c r="A97" s="58" t="s">
        <v>87</v>
      </c>
      <c r="B97" s="59">
        <v>5253312.54</v>
      </c>
      <c r="C97" s="59">
        <v>5253153.84</v>
      </c>
      <c r="D97" s="59">
        <v>-158.69999999999999</v>
      </c>
      <c r="E97" s="59">
        <v>0</v>
      </c>
    </row>
    <row r="98" spans="1:6" ht="12.75" customHeight="1">
      <c r="A98" s="58" t="s">
        <v>88</v>
      </c>
      <c r="B98" s="59">
        <v>2785459.68</v>
      </c>
      <c r="C98" s="59">
        <v>2780659.68</v>
      </c>
      <c r="D98" s="59">
        <v>-4800</v>
      </c>
      <c r="E98" s="59">
        <v>0</v>
      </c>
    </row>
    <row r="99" spans="1:6" ht="12.75" customHeight="1">
      <c r="A99" s="58" t="s">
        <v>89</v>
      </c>
      <c r="B99" s="59">
        <v>2823.18</v>
      </c>
      <c r="C99" s="59">
        <v>235.68</v>
      </c>
      <c r="D99" s="59">
        <v>-2587.5</v>
      </c>
      <c r="E99" s="59">
        <v>0</v>
      </c>
    </row>
    <row r="100" spans="1:6" ht="12.75" customHeight="1">
      <c r="A100" s="58" t="s">
        <v>90</v>
      </c>
      <c r="B100" s="59">
        <v>405121.62</v>
      </c>
      <c r="C100" s="59">
        <v>405121.62</v>
      </c>
      <c r="D100" s="59">
        <v>0</v>
      </c>
      <c r="E100" s="59">
        <v>0</v>
      </c>
    </row>
    <row r="101" spans="1:6" ht="12.75" customHeight="1">
      <c r="A101" s="58" t="s">
        <v>91</v>
      </c>
      <c r="B101" s="59">
        <v>40215.5</v>
      </c>
      <c r="C101" s="59">
        <v>40215.5</v>
      </c>
      <c r="D101" s="59">
        <v>0</v>
      </c>
      <c r="E101" s="59">
        <v>0</v>
      </c>
    </row>
    <row r="102" spans="1:6" ht="12.75" customHeight="1">
      <c r="A102" s="58" t="s">
        <v>92</v>
      </c>
      <c r="B102" s="59">
        <v>570430.89</v>
      </c>
      <c r="C102" s="59">
        <v>570430.89</v>
      </c>
      <c r="D102" s="59">
        <v>0</v>
      </c>
      <c r="E102" s="59">
        <v>0</v>
      </c>
    </row>
    <row r="103" spans="1:6" ht="12.75" customHeight="1">
      <c r="A103" s="58" t="s">
        <v>93</v>
      </c>
      <c r="B103" s="59">
        <v>14559</v>
      </c>
      <c r="C103" s="59">
        <v>14559</v>
      </c>
      <c r="D103" s="59">
        <v>0</v>
      </c>
      <c r="E103" s="59">
        <v>0</v>
      </c>
    </row>
    <row r="104" spans="1:6" ht="12.75" customHeight="1">
      <c r="A104" s="58" t="s">
        <v>94</v>
      </c>
      <c r="B104" s="59">
        <v>97015465.489999995</v>
      </c>
      <c r="C104" s="59">
        <v>96049913.129999995</v>
      </c>
      <c r="D104" s="59">
        <v>-965552.36</v>
      </c>
      <c r="E104" s="59">
        <v>0</v>
      </c>
      <c r="F104" s="60"/>
    </row>
    <row r="105" spans="1:6" ht="12.75" customHeight="1">
      <c r="A105" s="58" t="s">
        <v>95</v>
      </c>
      <c r="B105" s="59">
        <v>-59019.44</v>
      </c>
      <c r="C105" s="59">
        <v>-65399.92</v>
      </c>
      <c r="D105" s="59">
        <v>-6380.48</v>
      </c>
      <c r="E105" s="59">
        <v>0</v>
      </c>
      <c r="F105" s="60"/>
    </row>
    <row r="106" spans="1:6" ht="12.75" customHeight="1">
      <c r="A106" s="58" t="s">
        <v>96</v>
      </c>
      <c r="B106" s="59">
        <v>-7441237.5899999999</v>
      </c>
      <c r="C106" s="59">
        <v>-7609541.8700000001</v>
      </c>
      <c r="D106" s="59">
        <v>-168304.28</v>
      </c>
      <c r="E106" s="59">
        <v>0</v>
      </c>
    </row>
    <row r="107" spans="1:6" ht="12.75" customHeight="1">
      <c r="A107" s="58" t="s">
        <v>97</v>
      </c>
      <c r="B107" s="59">
        <v>-14559</v>
      </c>
      <c r="C107" s="59">
        <v>-14559</v>
      </c>
      <c r="D107" s="59">
        <v>0</v>
      </c>
      <c r="E107" s="59">
        <v>0</v>
      </c>
    </row>
    <row r="108" spans="1:6" ht="12.75" customHeight="1">
      <c r="A108" s="58" t="s">
        <v>98</v>
      </c>
      <c r="B108" s="59">
        <v>-23651447.489999998</v>
      </c>
      <c r="C108" s="59">
        <v>-23491634.539999999</v>
      </c>
      <c r="D108" s="59">
        <v>159812.95000000001</v>
      </c>
      <c r="E108" s="59">
        <v>0</v>
      </c>
    </row>
    <row r="109" spans="1:6" ht="12.75" customHeight="1">
      <c r="A109" s="58" t="s">
        <v>99</v>
      </c>
      <c r="B109" s="59">
        <v>-3307788.19</v>
      </c>
      <c r="C109" s="59">
        <v>-3284494.97</v>
      </c>
      <c r="D109" s="59">
        <v>23293.22</v>
      </c>
      <c r="E109" s="59">
        <v>0</v>
      </c>
    </row>
    <row r="110" spans="1:6" ht="12.75" customHeight="1">
      <c r="A110" s="58" t="s">
        <v>100</v>
      </c>
      <c r="B110" s="59">
        <v>-951236.42</v>
      </c>
      <c r="C110" s="59">
        <v>-1103781.45</v>
      </c>
      <c r="D110" s="59">
        <v>-152545.03</v>
      </c>
      <c r="E110" s="59">
        <v>0</v>
      </c>
    </row>
    <row r="111" spans="1:6" ht="12.75" customHeight="1">
      <c r="A111" s="58" t="s">
        <v>101</v>
      </c>
      <c r="B111" s="59">
        <v>-25614.84</v>
      </c>
      <c r="C111" s="59">
        <v>-34655.370000000003</v>
      </c>
      <c r="D111" s="59">
        <v>-9040.5300000000007</v>
      </c>
      <c r="E111" s="59">
        <v>0</v>
      </c>
    </row>
    <row r="112" spans="1:6" ht="12.75" customHeight="1">
      <c r="A112" s="58" t="s">
        <v>102</v>
      </c>
      <c r="B112" s="59">
        <v>-275662.93</v>
      </c>
      <c r="C112" s="59">
        <v>-296597.21999999997</v>
      </c>
      <c r="D112" s="59">
        <v>-20934.29</v>
      </c>
      <c r="E112" s="59">
        <v>0</v>
      </c>
    </row>
    <row r="113" spans="1:6" ht="12.75" customHeight="1">
      <c r="A113" s="58" t="s">
        <v>103</v>
      </c>
      <c r="B113" s="59">
        <v>-106756.11</v>
      </c>
      <c r="C113" s="59">
        <v>-121523.46</v>
      </c>
      <c r="D113" s="59">
        <v>-14767.35</v>
      </c>
      <c r="E113" s="59">
        <v>0</v>
      </c>
    </row>
    <row r="114" spans="1:6" ht="12.75" customHeight="1">
      <c r="A114" s="58" t="s">
        <v>104</v>
      </c>
      <c r="B114" s="59">
        <v>-1086930.28</v>
      </c>
      <c r="C114" s="59">
        <v>-1132011.98</v>
      </c>
      <c r="D114" s="59">
        <v>-45081.7</v>
      </c>
      <c r="E114" s="59">
        <v>0</v>
      </c>
    </row>
    <row r="115" spans="1:6" ht="12.75" customHeight="1">
      <c r="A115" s="58" t="s">
        <v>105</v>
      </c>
      <c r="B115" s="59">
        <v>-34306</v>
      </c>
      <c r="C115" s="59">
        <v>-34306</v>
      </c>
      <c r="D115" s="59">
        <v>0</v>
      </c>
      <c r="E115" s="59">
        <v>0</v>
      </c>
    </row>
    <row r="116" spans="1:6" ht="12.75" customHeight="1">
      <c r="A116" s="58" t="s">
        <v>106</v>
      </c>
      <c r="B116" s="59">
        <v>-10504697.710000001</v>
      </c>
      <c r="C116" s="59">
        <v>-10304474.210000001</v>
      </c>
      <c r="D116" s="59">
        <v>200223.5</v>
      </c>
      <c r="E116" s="59">
        <v>0</v>
      </c>
    </row>
    <row r="117" spans="1:6" ht="12.75" customHeight="1">
      <c r="A117" s="58" t="s">
        <v>107</v>
      </c>
      <c r="B117" s="59">
        <v>-56445.08</v>
      </c>
      <c r="C117" s="59">
        <v>-79207.25</v>
      </c>
      <c r="D117" s="59">
        <v>-22762.17</v>
      </c>
      <c r="E117" s="59">
        <v>0</v>
      </c>
    </row>
    <row r="118" spans="1:6" ht="12.75" customHeight="1">
      <c r="A118" s="58" t="s">
        <v>108</v>
      </c>
      <c r="B118" s="59">
        <v>-21707859.16</v>
      </c>
      <c r="C118" s="59">
        <v>-21739914.109999999</v>
      </c>
      <c r="D118" s="59">
        <v>-32054.95</v>
      </c>
      <c r="E118" s="59">
        <v>0</v>
      </c>
      <c r="F118" s="61"/>
    </row>
    <row r="119" spans="1:6" ht="12.75" customHeight="1">
      <c r="A119" s="58" t="s">
        <v>109</v>
      </c>
      <c r="B119" s="59">
        <v>-235890.26</v>
      </c>
      <c r="C119" s="59">
        <v>-286790.39</v>
      </c>
      <c r="D119" s="59">
        <v>-50900.13</v>
      </c>
      <c r="E119" s="59">
        <v>0</v>
      </c>
    </row>
    <row r="120" spans="1:6" ht="12.75" customHeight="1">
      <c r="A120" s="58" t="s">
        <v>110</v>
      </c>
      <c r="B120" s="59">
        <v>-1911051.38</v>
      </c>
      <c r="C120" s="59">
        <v>-1985949.27</v>
      </c>
      <c r="D120" s="59">
        <v>-74897.89</v>
      </c>
      <c r="E120" s="59">
        <v>0</v>
      </c>
    </row>
    <row r="121" spans="1:6" ht="12.75" customHeight="1">
      <c r="A121" s="58" t="s">
        <v>111</v>
      </c>
      <c r="B121" s="59">
        <v>-8501341.8499999996</v>
      </c>
      <c r="C121" s="59">
        <v>-8953343.4399999995</v>
      </c>
      <c r="D121" s="59">
        <v>-452001.59</v>
      </c>
      <c r="E121" s="59">
        <v>0</v>
      </c>
    </row>
    <row r="122" spans="1:6" ht="12.75" customHeight="1">
      <c r="A122" s="58" t="s">
        <v>112</v>
      </c>
      <c r="B122" s="59">
        <v>-1439061.08</v>
      </c>
      <c r="C122" s="59">
        <v>-1704383.37</v>
      </c>
      <c r="D122" s="59">
        <v>-265322.28999999998</v>
      </c>
      <c r="E122" s="59">
        <v>0</v>
      </c>
    </row>
    <row r="123" spans="1:6" ht="12.75" customHeight="1">
      <c r="A123" s="58" t="s">
        <v>113</v>
      </c>
      <c r="B123" s="59">
        <v>-240427.38</v>
      </c>
      <c r="C123" s="59">
        <v>-280939.53999999998</v>
      </c>
      <c r="D123" s="59">
        <v>-40512.160000000003</v>
      </c>
      <c r="E123" s="59">
        <v>0</v>
      </c>
    </row>
    <row r="124" spans="1:6" ht="12" customHeight="1">
      <c r="A124" s="58" t="s">
        <v>114</v>
      </c>
      <c r="B124" s="59">
        <v>-81551332.189999998</v>
      </c>
      <c r="C124" s="59">
        <v>-82523507.359999999</v>
      </c>
      <c r="D124" s="59">
        <v>-972175.17</v>
      </c>
      <c r="E124" s="59">
        <v>0</v>
      </c>
    </row>
    <row r="125" spans="1:6">
      <c r="A125" s="62" t="s">
        <v>115</v>
      </c>
      <c r="B125" s="63">
        <f>B73+B104+B124</f>
        <v>113621604.62</v>
      </c>
      <c r="C125" s="63">
        <f>C73+C104+C124</f>
        <v>111683877.08999999</v>
      </c>
      <c r="D125" s="63">
        <f>D73+D104+D124</f>
        <v>-1937727.53</v>
      </c>
      <c r="E125" s="63">
        <v>0</v>
      </c>
    </row>
    <row r="126" spans="1:6">
      <c r="A126" s="47"/>
      <c r="B126" s="53"/>
      <c r="C126" s="53"/>
      <c r="D126" s="53"/>
      <c r="E126" s="53"/>
    </row>
    <row r="127" spans="1:6">
      <c r="A127" s="47"/>
      <c r="B127" s="53"/>
      <c r="C127" s="53"/>
      <c r="D127" s="53"/>
      <c r="E127" s="53"/>
    </row>
    <row r="128" spans="1:6">
      <c r="A128" s="47"/>
      <c r="B128" s="53"/>
      <c r="C128" s="53"/>
      <c r="D128" s="53"/>
      <c r="E128" s="53"/>
    </row>
    <row r="129" spans="1:6">
      <c r="A129" s="47"/>
      <c r="B129" s="53"/>
      <c r="C129" s="53"/>
      <c r="D129" s="53"/>
      <c r="E129" s="53"/>
    </row>
    <row r="130" spans="1:6" ht="21.75" customHeight="1">
      <c r="A130" s="23" t="s">
        <v>116</v>
      </c>
      <c r="B130" s="64" t="s">
        <v>54</v>
      </c>
      <c r="C130" s="64" t="s">
        <v>55</v>
      </c>
      <c r="D130" s="64" t="s">
        <v>56</v>
      </c>
      <c r="E130" s="65" t="s">
        <v>57</v>
      </c>
      <c r="F130" s="14"/>
    </row>
    <row r="131" spans="1:6">
      <c r="A131" s="25" t="s">
        <v>117</v>
      </c>
      <c r="B131" s="26"/>
      <c r="C131" s="26"/>
      <c r="D131" s="26"/>
      <c r="E131" s="26"/>
    </row>
    <row r="132" spans="1:6" ht="3" customHeight="1">
      <c r="A132" s="27"/>
      <c r="B132" s="28"/>
      <c r="C132" s="28"/>
      <c r="D132" s="28"/>
      <c r="E132" s="28"/>
    </row>
    <row r="133" spans="1:6">
      <c r="A133" s="27" t="s">
        <v>118</v>
      </c>
      <c r="B133" s="28"/>
      <c r="C133" s="66" t="s">
        <v>14</v>
      </c>
      <c r="D133" s="67"/>
      <c r="E133" s="28"/>
    </row>
    <row r="134" spans="1:6" ht="2.25" customHeight="1">
      <c r="A134" s="27"/>
      <c r="B134" s="28"/>
      <c r="C134" s="28"/>
      <c r="D134" s="28"/>
      <c r="E134" s="28"/>
    </row>
    <row r="135" spans="1:6">
      <c r="A135" s="30" t="s">
        <v>119</v>
      </c>
      <c r="B135" s="28"/>
      <c r="C135" s="28"/>
      <c r="D135" s="28"/>
      <c r="E135" s="28"/>
    </row>
    <row r="136" spans="1:6" ht="16.5" customHeight="1">
      <c r="B136" s="24">
        <f>SUM(B135:B135)</f>
        <v>0</v>
      </c>
      <c r="C136" s="24">
        <f>SUM(C135:C135)</f>
        <v>0</v>
      </c>
      <c r="D136" s="24">
        <f>SUM(D135:D135)</f>
        <v>0</v>
      </c>
      <c r="E136" s="68"/>
    </row>
    <row r="138" spans="1:6" ht="27" customHeight="1">
      <c r="A138" s="23" t="s">
        <v>120</v>
      </c>
      <c r="B138" s="24" t="s">
        <v>9</v>
      </c>
    </row>
    <row r="139" spans="1:6">
      <c r="A139" s="25" t="s">
        <v>121</v>
      </c>
      <c r="B139" s="69" t="s">
        <v>41</v>
      </c>
    </row>
    <row r="140" spans="1:6" ht="4.5" customHeight="1">
      <c r="A140" s="30"/>
      <c r="B140" s="31"/>
    </row>
    <row r="141" spans="1:6" ht="15" customHeight="1">
      <c r="B141" s="24">
        <f>SUM(B140:B140)</f>
        <v>0</v>
      </c>
    </row>
    <row r="143" spans="1:6" ht="22.5" customHeight="1">
      <c r="A143" s="70" t="s">
        <v>122</v>
      </c>
      <c r="B143" s="71" t="s">
        <v>9</v>
      </c>
      <c r="C143" s="72" t="s">
        <v>123</v>
      </c>
    </row>
    <row r="144" spans="1:6" ht="5.25" customHeight="1">
      <c r="A144" s="73"/>
      <c r="B144" s="74"/>
      <c r="C144" s="75"/>
    </row>
    <row r="145" spans="1:5">
      <c r="A145" s="76" t="s">
        <v>41</v>
      </c>
      <c r="B145" s="77"/>
      <c r="C145" s="78"/>
    </row>
    <row r="146" spans="1:5" ht="6" customHeight="1">
      <c r="A146" s="79"/>
      <c r="B146" s="80"/>
      <c r="C146" s="80"/>
    </row>
    <row r="147" spans="1:5" ht="14.25" customHeight="1">
      <c r="B147" s="24">
        <f>SUM(B146:B146)</f>
        <v>0</v>
      </c>
      <c r="C147" s="24"/>
    </row>
    <row r="148" spans="1:5">
      <c r="A148" s="18" t="s">
        <v>124</v>
      </c>
    </row>
    <row r="149" spans="1:5" ht="4.5" customHeight="1"/>
    <row r="150" spans="1:5" ht="20.25" customHeight="1">
      <c r="A150" s="70" t="s">
        <v>125</v>
      </c>
      <c r="B150" s="24" t="s">
        <v>9</v>
      </c>
      <c r="C150" s="24" t="s">
        <v>25</v>
      </c>
      <c r="D150" s="24" t="s">
        <v>26</v>
      </c>
      <c r="E150" s="24" t="s">
        <v>27</v>
      </c>
    </row>
    <row r="151" spans="1:5" ht="15">
      <c r="A151" s="58" t="s">
        <v>126</v>
      </c>
      <c r="B151" s="59">
        <v>-258246.04</v>
      </c>
      <c r="C151" s="81"/>
      <c r="D151" s="81"/>
      <c r="E151" s="81"/>
    </row>
    <row r="152" spans="1:5" ht="15">
      <c r="A152" s="58" t="s">
        <v>127</v>
      </c>
      <c r="B152" s="59">
        <v>-6929421.6900000004</v>
      </c>
      <c r="C152" s="33"/>
      <c r="D152" s="33"/>
      <c r="E152" s="33"/>
    </row>
    <row r="153" spans="1:5" ht="15">
      <c r="A153" s="58" t="s">
        <v>128</v>
      </c>
      <c r="B153" s="59">
        <v>-1305866.07</v>
      </c>
      <c r="C153" s="33"/>
      <c r="D153" s="33"/>
      <c r="E153" s="33"/>
    </row>
    <row r="154" spans="1:5" ht="15">
      <c r="A154" s="58" t="s">
        <v>129</v>
      </c>
      <c r="B154" s="59">
        <v>-21517.7</v>
      </c>
      <c r="C154" s="33"/>
      <c r="D154" s="33"/>
      <c r="E154" s="33"/>
    </row>
    <row r="155" spans="1:5" ht="15">
      <c r="A155" s="58" t="s">
        <v>130</v>
      </c>
      <c r="B155" s="59">
        <v>-5511.18</v>
      </c>
      <c r="C155" s="33"/>
      <c r="D155" s="33"/>
      <c r="E155" s="33"/>
    </row>
    <row r="156" spans="1:5" ht="15">
      <c r="A156" s="58" t="s">
        <v>131</v>
      </c>
      <c r="B156" s="59">
        <v>-6001.75</v>
      </c>
      <c r="C156" s="33"/>
      <c r="D156" s="33"/>
      <c r="E156" s="33"/>
    </row>
    <row r="157" spans="1:5" ht="15">
      <c r="A157" s="58" t="s">
        <v>132</v>
      </c>
      <c r="B157" s="59">
        <v>-1377.72</v>
      </c>
      <c r="C157" s="33"/>
      <c r="D157" s="33"/>
      <c r="E157" s="33"/>
    </row>
    <row r="158" spans="1:5" ht="15">
      <c r="A158" s="58" t="s">
        <v>133</v>
      </c>
      <c r="B158" s="59">
        <v>-9603.08</v>
      </c>
      <c r="C158" s="33"/>
      <c r="D158" s="33"/>
      <c r="E158" s="33"/>
    </row>
    <row r="159" spans="1:5" ht="15">
      <c r="A159" s="58" t="s">
        <v>134</v>
      </c>
      <c r="B159" s="59">
        <v>-7510.9</v>
      </c>
      <c r="C159" s="33"/>
      <c r="D159" s="33"/>
      <c r="E159" s="33"/>
    </row>
    <row r="160" spans="1:5" ht="15">
      <c r="A160" s="58" t="s">
        <v>135</v>
      </c>
      <c r="B160" s="59">
        <v>-259082.55</v>
      </c>
      <c r="C160" s="33"/>
      <c r="D160" s="33"/>
      <c r="E160" s="33"/>
    </row>
    <row r="161" spans="1:5" ht="15">
      <c r="A161" s="58" t="s">
        <v>136</v>
      </c>
      <c r="B161" s="59">
        <v>-198439.24</v>
      </c>
      <c r="C161" s="33"/>
      <c r="D161" s="33"/>
      <c r="E161" s="33"/>
    </row>
    <row r="162" spans="1:5" ht="15">
      <c r="A162" s="58" t="s">
        <v>137</v>
      </c>
      <c r="B162" s="59">
        <v>-65534.44</v>
      </c>
      <c r="C162" s="33"/>
      <c r="D162" s="33"/>
      <c r="E162" s="33"/>
    </row>
    <row r="163" spans="1:5" ht="15">
      <c r="A163" s="58" t="s">
        <v>138</v>
      </c>
      <c r="B163" s="59">
        <v>-1030809.98</v>
      </c>
      <c r="C163" s="33"/>
      <c r="D163" s="33"/>
      <c r="E163" s="33"/>
    </row>
    <row r="164" spans="1:5" ht="15">
      <c r="A164" s="58" t="s">
        <v>139</v>
      </c>
      <c r="B164" s="59">
        <v>-325049.12</v>
      </c>
      <c r="C164" s="33"/>
      <c r="D164" s="33"/>
      <c r="E164" s="33"/>
    </row>
    <row r="165" spans="1:5" ht="15">
      <c r="A165" s="58" t="s">
        <v>140</v>
      </c>
      <c r="B165" s="59">
        <v>-192450.55</v>
      </c>
      <c r="C165" s="33"/>
      <c r="D165" s="33"/>
      <c r="E165" s="33"/>
    </row>
    <row r="166" spans="1:5" ht="15">
      <c r="A166" s="58" t="s">
        <v>141</v>
      </c>
      <c r="B166" s="59">
        <v>-23425.78</v>
      </c>
      <c r="C166" s="33"/>
      <c r="D166" s="33"/>
      <c r="E166" s="33"/>
    </row>
    <row r="167" spans="1:5" ht="15">
      <c r="A167" s="58" t="s">
        <v>142</v>
      </c>
      <c r="B167" s="59">
        <v>-678133.56</v>
      </c>
      <c r="C167" s="33"/>
      <c r="D167" s="33"/>
      <c r="E167" s="33"/>
    </row>
    <row r="168" spans="1:5" ht="16.5" customHeight="1">
      <c r="A168" s="82"/>
      <c r="B168" s="83">
        <f>SUM(B151:B167)</f>
        <v>-11317981.350000001</v>
      </c>
      <c r="C168" s="39">
        <f>SUM(C151:C167)</f>
        <v>0</v>
      </c>
      <c r="D168" s="39">
        <f>SUM(D151:D167)</f>
        <v>0</v>
      </c>
      <c r="E168" s="39">
        <f>SUM(E151:E167)</f>
        <v>0</v>
      </c>
    </row>
    <row r="170" spans="1:5" ht="20.25" customHeight="1">
      <c r="A170" s="70" t="s">
        <v>143</v>
      </c>
      <c r="B170" s="71" t="s">
        <v>9</v>
      </c>
      <c r="C170" s="24" t="s">
        <v>144</v>
      </c>
      <c r="D170" s="24" t="s">
        <v>123</v>
      </c>
    </row>
    <row r="171" spans="1:5">
      <c r="A171" s="84" t="s">
        <v>145</v>
      </c>
      <c r="B171" s="85"/>
      <c r="C171" s="86" t="s">
        <v>41</v>
      </c>
      <c r="D171" s="87"/>
    </row>
    <row r="172" spans="1:5" ht="5.25" customHeight="1">
      <c r="A172" s="88"/>
      <c r="B172" s="89"/>
      <c r="C172" s="90"/>
      <c r="D172" s="91"/>
    </row>
    <row r="173" spans="1:5" ht="9.75" customHeight="1">
      <c r="A173" s="92"/>
      <c r="B173" s="93"/>
      <c r="C173" s="94"/>
      <c r="D173" s="95"/>
    </row>
    <row r="174" spans="1:5" ht="16.5" customHeight="1">
      <c r="B174" s="24">
        <f>SUM(B172:B173)</f>
        <v>0</v>
      </c>
      <c r="C174" s="96"/>
      <c r="D174" s="97"/>
    </row>
    <row r="176" spans="1:5" ht="27.75" customHeight="1">
      <c r="A176" s="70" t="s">
        <v>146</v>
      </c>
      <c r="B176" s="71" t="s">
        <v>9</v>
      </c>
      <c r="C176" s="24" t="s">
        <v>144</v>
      </c>
      <c r="D176" s="24" t="s">
        <v>123</v>
      </c>
    </row>
    <row r="177" spans="1:4">
      <c r="A177" s="84" t="s">
        <v>147</v>
      </c>
      <c r="B177" s="85"/>
      <c r="C177" s="98"/>
      <c r="D177" s="87"/>
    </row>
    <row r="178" spans="1:4">
      <c r="A178" s="34" t="s">
        <v>148</v>
      </c>
      <c r="B178" s="36">
        <v>25600</v>
      </c>
      <c r="C178" s="90"/>
      <c r="D178" s="91"/>
    </row>
    <row r="179" spans="1:4" ht="6.75" customHeight="1">
      <c r="A179" s="92"/>
      <c r="B179" s="93"/>
      <c r="C179" s="94"/>
      <c r="D179" s="95"/>
    </row>
    <row r="180" spans="1:4" ht="15" customHeight="1">
      <c r="B180" s="39">
        <f>SUM(B178:B179)</f>
        <v>25600</v>
      </c>
      <c r="C180" s="96"/>
      <c r="D180" s="97"/>
    </row>
    <row r="182" spans="1:4" ht="24" customHeight="1">
      <c r="A182" s="70" t="s">
        <v>149</v>
      </c>
      <c r="B182" s="71" t="s">
        <v>9</v>
      </c>
      <c r="C182" s="24" t="s">
        <v>144</v>
      </c>
      <c r="D182" s="24" t="s">
        <v>123</v>
      </c>
    </row>
    <row r="183" spans="1:4">
      <c r="A183" s="84" t="s">
        <v>150</v>
      </c>
      <c r="B183" s="85"/>
      <c r="C183" s="86" t="s">
        <v>41</v>
      </c>
      <c r="D183" s="87"/>
    </row>
    <row r="184" spans="1:4" ht="6.75" customHeight="1">
      <c r="A184" s="92"/>
      <c r="B184" s="93"/>
      <c r="C184" s="94"/>
      <c r="D184" s="95"/>
    </row>
    <row r="185" spans="1:4" ht="16.5" customHeight="1">
      <c r="B185" s="24">
        <f>SUM(B184:B184)</f>
        <v>0</v>
      </c>
      <c r="C185" s="96"/>
      <c r="D185" s="97"/>
    </row>
    <row r="189" spans="1:4" ht="24" customHeight="1">
      <c r="A189" s="70" t="s">
        <v>151</v>
      </c>
      <c r="B189" s="71" t="s">
        <v>9</v>
      </c>
      <c r="C189" s="99" t="s">
        <v>144</v>
      </c>
      <c r="D189" s="99" t="s">
        <v>45</v>
      </c>
    </row>
    <row r="190" spans="1:4">
      <c r="A190" s="84" t="s">
        <v>152</v>
      </c>
      <c r="B190" s="26"/>
      <c r="C190" s="26">
        <v>0</v>
      </c>
      <c r="D190" s="26">
        <v>0</v>
      </c>
    </row>
    <row r="191" spans="1:4">
      <c r="A191" s="34" t="s">
        <v>153</v>
      </c>
      <c r="B191" s="36">
        <v>0</v>
      </c>
      <c r="C191" s="86" t="s">
        <v>41</v>
      </c>
      <c r="D191" s="28"/>
    </row>
    <row r="192" spans="1:4">
      <c r="A192" s="43" t="s">
        <v>154</v>
      </c>
      <c r="B192" s="100">
        <v>0</v>
      </c>
      <c r="C192" s="31">
        <v>0</v>
      </c>
      <c r="D192" s="31">
        <v>0</v>
      </c>
    </row>
    <row r="193" spans="1:4" ht="7.5" hidden="1" customHeight="1">
      <c r="A193" s="62"/>
      <c r="B193" s="63"/>
      <c r="C193" s="63">
        <v>0</v>
      </c>
      <c r="D193" s="63">
        <v>0</v>
      </c>
    </row>
    <row r="194" spans="1:4" ht="15" customHeight="1">
      <c r="B194" s="39">
        <f>SUM(B191:B193)</f>
        <v>0</v>
      </c>
      <c r="C194" s="96"/>
      <c r="D194" s="97"/>
    </row>
    <row r="195" spans="1:4" ht="15" customHeight="1">
      <c r="B195" s="101"/>
      <c r="C195" s="102"/>
      <c r="D195" s="102"/>
    </row>
    <row r="196" spans="1:4">
      <c r="A196" s="18" t="s">
        <v>155</v>
      </c>
    </row>
    <row r="197" spans="1:4" ht="7.5" customHeight="1">
      <c r="A197" s="18"/>
    </row>
    <row r="198" spans="1:4">
      <c r="A198" s="18" t="s">
        <v>156</v>
      </c>
    </row>
    <row r="199" spans="1:4" ht="7.5" customHeight="1"/>
    <row r="200" spans="1:4" ht="24" customHeight="1">
      <c r="A200" s="103" t="s">
        <v>157</v>
      </c>
      <c r="B200" s="104" t="s">
        <v>9</v>
      </c>
      <c r="C200" s="24" t="s">
        <v>158</v>
      </c>
      <c r="D200" s="24" t="s">
        <v>45</v>
      </c>
    </row>
    <row r="201" spans="1:4">
      <c r="A201" s="25" t="s">
        <v>159</v>
      </c>
      <c r="B201" s="105">
        <f>SUM(B202:B219)</f>
        <v>-13620133.18</v>
      </c>
      <c r="C201" s="81"/>
      <c r="D201" s="81"/>
    </row>
    <row r="202" spans="1:4" ht="12.75" customHeight="1">
      <c r="A202" s="58" t="s">
        <v>160</v>
      </c>
      <c r="B202" s="59">
        <v>-98700</v>
      </c>
      <c r="C202" s="59">
        <v>0</v>
      </c>
      <c r="D202" s="59">
        <v>0</v>
      </c>
    </row>
    <row r="203" spans="1:4" ht="12.75" customHeight="1">
      <c r="A203" s="58" t="s">
        <v>161</v>
      </c>
      <c r="B203" s="59">
        <v>-505896.03</v>
      </c>
      <c r="C203" s="59">
        <v>0</v>
      </c>
      <c r="D203" s="59">
        <v>0</v>
      </c>
    </row>
    <row r="204" spans="1:4" ht="12.75" customHeight="1">
      <c r="A204" s="58" t="s">
        <v>162</v>
      </c>
      <c r="B204" s="59">
        <v>-214016.9</v>
      </c>
      <c r="C204" s="59">
        <v>0</v>
      </c>
      <c r="D204" s="59">
        <v>0</v>
      </c>
    </row>
    <row r="205" spans="1:4" ht="12.75" customHeight="1">
      <c r="A205" s="58" t="s">
        <v>163</v>
      </c>
      <c r="B205" s="59">
        <v>-310853</v>
      </c>
      <c r="C205" s="59">
        <v>0</v>
      </c>
      <c r="D205" s="59">
        <v>0</v>
      </c>
    </row>
    <row r="206" spans="1:4" ht="12.75" customHeight="1">
      <c r="A206" s="58" t="s">
        <v>164</v>
      </c>
      <c r="B206" s="59">
        <v>-175280</v>
      </c>
      <c r="C206" s="59">
        <v>0</v>
      </c>
      <c r="D206" s="59">
        <v>0</v>
      </c>
    </row>
    <row r="207" spans="1:4" ht="12.75" customHeight="1">
      <c r="A207" s="58" t="s">
        <v>165</v>
      </c>
      <c r="B207" s="59">
        <v>-50</v>
      </c>
      <c r="C207" s="59">
        <v>0</v>
      </c>
      <c r="D207" s="59">
        <v>0</v>
      </c>
    </row>
    <row r="208" spans="1:4" ht="12.75" customHeight="1">
      <c r="A208" s="58" t="s">
        <v>166</v>
      </c>
      <c r="B208" s="59">
        <v>-2182407</v>
      </c>
      <c r="C208" s="59">
        <v>0</v>
      </c>
      <c r="D208" s="59">
        <v>0</v>
      </c>
    </row>
    <row r="209" spans="1:4" ht="12.75" customHeight="1">
      <c r="A209" s="58" t="s">
        <v>167</v>
      </c>
      <c r="B209" s="59">
        <v>-24000</v>
      </c>
      <c r="C209" s="59">
        <v>0</v>
      </c>
      <c r="D209" s="59">
        <v>0</v>
      </c>
    </row>
    <row r="210" spans="1:4" ht="12.75" customHeight="1">
      <c r="A210" s="58" t="s">
        <v>168</v>
      </c>
      <c r="B210" s="59">
        <v>-540291.64</v>
      </c>
      <c r="C210" s="59">
        <v>0</v>
      </c>
      <c r="D210" s="59">
        <v>0</v>
      </c>
    </row>
    <row r="211" spans="1:4" ht="12.75" customHeight="1">
      <c r="A211" s="58" t="s">
        <v>169</v>
      </c>
      <c r="B211" s="59">
        <v>-174644.32</v>
      </c>
      <c r="C211" s="59">
        <v>0</v>
      </c>
      <c r="D211" s="59">
        <v>0</v>
      </c>
    </row>
    <row r="212" spans="1:4" ht="12.75" customHeight="1">
      <c r="A212" s="58" t="s">
        <v>170</v>
      </c>
      <c r="B212" s="59">
        <v>-4606249.92</v>
      </c>
      <c r="C212" s="59">
        <v>0</v>
      </c>
      <c r="D212" s="59">
        <v>0</v>
      </c>
    </row>
    <row r="213" spans="1:4" ht="12.75" customHeight="1">
      <c r="A213" s="58" t="s">
        <v>171</v>
      </c>
      <c r="B213" s="59">
        <v>-3935687.36</v>
      </c>
      <c r="C213" s="59">
        <v>0</v>
      </c>
      <c r="D213" s="59">
        <v>0</v>
      </c>
    </row>
    <row r="214" spans="1:4" ht="12.75" customHeight="1">
      <c r="A214" s="58" t="s">
        <v>172</v>
      </c>
      <c r="B214" s="59">
        <v>-630496</v>
      </c>
      <c r="C214" s="59">
        <v>0</v>
      </c>
      <c r="D214" s="59">
        <v>0</v>
      </c>
    </row>
    <row r="215" spans="1:4" ht="12.75" customHeight="1">
      <c r="A215" s="58" t="s">
        <v>173</v>
      </c>
      <c r="B215" s="59">
        <v>-129411</v>
      </c>
      <c r="C215" s="59">
        <v>0</v>
      </c>
      <c r="D215" s="59">
        <v>0</v>
      </c>
    </row>
    <row r="216" spans="1:4" ht="12.75" customHeight="1">
      <c r="A216" s="58" t="s">
        <v>174</v>
      </c>
      <c r="B216" s="59">
        <v>-40868</v>
      </c>
      <c r="C216" s="59">
        <v>0</v>
      </c>
      <c r="D216" s="59">
        <v>0</v>
      </c>
    </row>
    <row r="217" spans="1:4" ht="12.75" customHeight="1">
      <c r="A217" s="58" t="s">
        <v>175</v>
      </c>
      <c r="B217" s="59">
        <v>-2315</v>
      </c>
      <c r="C217" s="59">
        <v>0</v>
      </c>
      <c r="D217" s="59">
        <v>0</v>
      </c>
    </row>
    <row r="218" spans="1:4" ht="12.75" customHeight="1">
      <c r="A218" s="58" t="s">
        <v>176</v>
      </c>
      <c r="B218" s="59">
        <v>-48567.01</v>
      </c>
      <c r="C218" s="59">
        <v>0</v>
      </c>
      <c r="D218" s="59">
        <v>0</v>
      </c>
    </row>
    <row r="219" spans="1:4" ht="12.75" customHeight="1">
      <c r="A219" s="58" t="s">
        <v>177</v>
      </c>
      <c r="B219" s="59">
        <v>-400</v>
      </c>
      <c r="C219" s="59">
        <v>0</v>
      </c>
      <c r="D219" s="59">
        <v>0</v>
      </c>
    </row>
    <row r="220" spans="1:4" ht="12.75" customHeight="1">
      <c r="A220" s="58" t="s">
        <v>178</v>
      </c>
      <c r="B220" s="59">
        <v>-13620133.18</v>
      </c>
      <c r="C220" s="59">
        <v>0</v>
      </c>
      <c r="D220" s="59">
        <v>0</v>
      </c>
    </row>
    <row r="221" spans="1:4" ht="12.75" customHeight="1">
      <c r="A221" s="58" t="s">
        <v>179</v>
      </c>
      <c r="B221" s="59">
        <v>-13620133.18</v>
      </c>
      <c r="C221" s="59">
        <v>0</v>
      </c>
      <c r="D221" s="59">
        <v>0</v>
      </c>
    </row>
    <row r="222" spans="1:4" ht="12.75" customHeight="1">
      <c r="A222" s="58" t="s">
        <v>180</v>
      </c>
      <c r="B222" s="59">
        <v>-13620133.18</v>
      </c>
      <c r="C222" s="59">
        <v>0</v>
      </c>
      <c r="D222" s="59">
        <v>0</v>
      </c>
    </row>
    <row r="223" spans="1:4" ht="12.75" customHeight="1">
      <c r="A223" s="58" t="s">
        <v>181</v>
      </c>
      <c r="B223" s="59">
        <v>-42416028</v>
      </c>
      <c r="C223" s="59">
        <v>0</v>
      </c>
      <c r="D223" s="59">
        <v>0</v>
      </c>
    </row>
    <row r="224" spans="1:4" ht="12.75" customHeight="1">
      <c r="A224" s="58" t="s">
        <v>182</v>
      </c>
      <c r="B224" s="59">
        <v>-704927.42</v>
      </c>
      <c r="C224" s="59">
        <v>0</v>
      </c>
      <c r="D224" s="59">
        <v>0</v>
      </c>
    </row>
    <row r="225" spans="1:4" ht="12.75" customHeight="1">
      <c r="A225" s="58" t="s">
        <v>183</v>
      </c>
      <c r="B225" s="59">
        <v>-5383698.0599999996</v>
      </c>
      <c r="C225" s="59">
        <v>0</v>
      </c>
      <c r="D225" s="59">
        <v>0</v>
      </c>
    </row>
    <row r="226" spans="1:4" ht="12.75" customHeight="1">
      <c r="A226" s="58" t="s">
        <v>184</v>
      </c>
      <c r="B226" s="59">
        <v>-48504653.479999997</v>
      </c>
      <c r="C226" s="59">
        <v>0</v>
      </c>
      <c r="D226" s="59">
        <v>0</v>
      </c>
    </row>
    <row r="227" spans="1:4" ht="12.75" customHeight="1">
      <c r="A227" s="58" t="s">
        <v>185</v>
      </c>
      <c r="B227" s="59">
        <v>-48504653.479999997</v>
      </c>
      <c r="C227" s="59">
        <v>0</v>
      </c>
      <c r="D227" s="59">
        <v>0</v>
      </c>
    </row>
    <row r="228" spans="1:4" ht="12.75" customHeight="1">
      <c r="A228" s="58" t="s">
        <v>186</v>
      </c>
      <c r="B228" s="59">
        <v>-42416028</v>
      </c>
      <c r="C228" s="59">
        <v>0</v>
      </c>
      <c r="D228" s="59">
        <v>0</v>
      </c>
    </row>
    <row r="229" spans="1:4" ht="12.75" customHeight="1">
      <c r="A229" s="58" t="s">
        <v>187</v>
      </c>
      <c r="B229" s="59">
        <v>-691130.36</v>
      </c>
      <c r="C229" s="59">
        <v>0</v>
      </c>
      <c r="D229" s="59">
        <v>0</v>
      </c>
    </row>
    <row r="230" spans="1:4" ht="12.75" customHeight="1">
      <c r="A230" s="58" t="s">
        <v>188</v>
      </c>
      <c r="B230" s="59">
        <v>-9819558.1099999994</v>
      </c>
      <c r="C230" s="59">
        <v>0</v>
      </c>
      <c r="D230" s="59">
        <v>0</v>
      </c>
    </row>
    <row r="231" spans="1:4" ht="12.75" customHeight="1">
      <c r="A231" s="58" t="s">
        <v>189</v>
      </c>
      <c r="B231" s="59">
        <v>-580000</v>
      </c>
      <c r="C231" s="59">
        <v>0</v>
      </c>
      <c r="D231" s="59">
        <v>0</v>
      </c>
    </row>
    <row r="232" spans="1:4" ht="12.75" customHeight="1">
      <c r="A232" s="58" t="s">
        <v>190</v>
      </c>
      <c r="B232" s="59">
        <v>-200000</v>
      </c>
      <c r="C232" s="59">
        <v>0</v>
      </c>
      <c r="D232" s="59">
        <v>0</v>
      </c>
    </row>
    <row r="233" spans="1:4" ht="12.75" customHeight="1">
      <c r="A233" s="58" t="s">
        <v>191</v>
      </c>
      <c r="B233" s="59">
        <v>-53706716.469999999</v>
      </c>
      <c r="C233" s="59">
        <v>0</v>
      </c>
      <c r="D233" s="106"/>
    </row>
    <row r="234" spans="1:4" ht="12.75" customHeight="1">
      <c r="A234" s="58" t="s">
        <v>192</v>
      </c>
      <c r="B234" s="59">
        <v>-53706716.469999999</v>
      </c>
      <c r="C234" s="59">
        <v>0</v>
      </c>
      <c r="D234" s="106"/>
    </row>
    <row r="235" spans="1:4" ht="12.75" customHeight="1">
      <c r="A235" s="58" t="s">
        <v>193</v>
      </c>
      <c r="B235" s="59">
        <v>-102211369.95</v>
      </c>
      <c r="C235" s="107"/>
      <c r="D235" s="106"/>
    </row>
    <row r="236" spans="1:4" ht="15.75" customHeight="1">
      <c r="A236" s="62"/>
      <c r="B236" s="52">
        <f>B201+B235</f>
        <v>-115831503.13</v>
      </c>
      <c r="C236" s="96"/>
      <c r="D236" s="97"/>
    </row>
    <row r="238" spans="1:4" ht="24.75" customHeight="1">
      <c r="A238" s="103" t="s">
        <v>194</v>
      </c>
      <c r="B238" s="104" t="s">
        <v>9</v>
      </c>
      <c r="C238" s="24" t="s">
        <v>158</v>
      </c>
      <c r="D238" s="24" t="s">
        <v>45</v>
      </c>
    </row>
    <row r="239" spans="1:4" ht="12.75" customHeight="1">
      <c r="A239" s="25" t="s">
        <v>195</v>
      </c>
      <c r="B239" s="105">
        <f>SUM(B240:B242)</f>
        <v>2607492.66</v>
      </c>
      <c r="C239" s="81"/>
      <c r="D239" s="81"/>
    </row>
    <row r="240" spans="1:4" ht="12.75" customHeight="1">
      <c r="A240" s="34" t="s">
        <v>196</v>
      </c>
      <c r="B240" s="36">
        <v>0</v>
      </c>
      <c r="C240" s="33"/>
      <c r="D240" s="33"/>
    </row>
    <row r="241" spans="1:6" ht="12.75" customHeight="1">
      <c r="A241" s="34" t="s">
        <v>197</v>
      </c>
      <c r="B241" s="59">
        <v>1994235.98</v>
      </c>
      <c r="C241" s="33"/>
      <c r="D241" s="33"/>
    </row>
    <row r="242" spans="1:6" ht="12.75" customHeight="1">
      <c r="A242" s="34" t="s">
        <v>198</v>
      </c>
      <c r="B242" s="59">
        <v>613256.68000000005</v>
      </c>
      <c r="C242" s="33"/>
      <c r="D242" s="33"/>
    </row>
    <row r="243" spans="1:6" ht="12.75" customHeight="1">
      <c r="A243" s="30"/>
      <c r="B243" s="38"/>
      <c r="C243" s="38"/>
      <c r="D243" s="38"/>
    </row>
    <row r="244" spans="1:6" ht="16.5" customHeight="1">
      <c r="B244" s="52">
        <f>B239</f>
        <v>2607492.66</v>
      </c>
      <c r="C244" s="96"/>
      <c r="D244" s="97"/>
      <c r="F244" s="108"/>
    </row>
    <row r="245" spans="1:6">
      <c r="A245" s="18" t="s">
        <v>199</v>
      </c>
    </row>
    <row r="246" spans="1:6" ht="26.25" customHeight="1">
      <c r="A246" s="109" t="s">
        <v>200</v>
      </c>
      <c r="B246" s="104" t="s">
        <v>9</v>
      </c>
      <c r="C246" s="24" t="s">
        <v>201</v>
      </c>
      <c r="D246" s="24" t="s">
        <v>202</v>
      </c>
    </row>
    <row r="247" spans="1:6">
      <c r="A247" s="110" t="s">
        <v>203</v>
      </c>
      <c r="B247" s="111"/>
      <c r="C247" s="81"/>
      <c r="D247" s="81">
        <v>0</v>
      </c>
    </row>
    <row r="248" spans="1:6" ht="12.75" customHeight="1">
      <c r="A248" s="58" t="s">
        <v>204</v>
      </c>
      <c r="B248" s="59">
        <v>14806292.949999999</v>
      </c>
      <c r="C248" s="59">
        <v>13.613099999999999</v>
      </c>
      <c r="D248" s="59">
        <v>0</v>
      </c>
    </row>
    <row r="249" spans="1:6" ht="12.75" customHeight="1">
      <c r="A249" s="58" t="s">
        <v>205</v>
      </c>
      <c r="B249" s="59">
        <v>1929540.21</v>
      </c>
      <c r="C249" s="59">
        <v>1.7741</v>
      </c>
      <c r="D249" s="59">
        <v>0</v>
      </c>
    </row>
    <row r="250" spans="1:6" ht="12.75" customHeight="1">
      <c r="A250" s="58" t="s">
        <v>206</v>
      </c>
      <c r="B250" s="59">
        <v>22572605.489999998</v>
      </c>
      <c r="C250" s="59">
        <v>20.753599999999999</v>
      </c>
      <c r="D250" s="59">
        <v>0</v>
      </c>
    </row>
    <row r="251" spans="1:6" ht="12.75" customHeight="1">
      <c r="A251" s="58" t="s">
        <v>207</v>
      </c>
      <c r="B251" s="59">
        <v>755255.6</v>
      </c>
      <c r="C251" s="59">
        <v>0.69440000000000002</v>
      </c>
      <c r="D251" s="59">
        <v>0</v>
      </c>
    </row>
    <row r="252" spans="1:6" ht="12.75" customHeight="1">
      <c r="A252" s="58" t="s">
        <v>208</v>
      </c>
      <c r="B252" s="59">
        <v>8260206.3899999997</v>
      </c>
      <c r="C252" s="59">
        <v>7.5945999999999998</v>
      </c>
      <c r="D252" s="59">
        <v>0</v>
      </c>
    </row>
    <row r="253" spans="1:6" ht="12.75" customHeight="1">
      <c r="A253" s="58" t="s">
        <v>209</v>
      </c>
      <c r="B253" s="59">
        <v>11409663.710000001</v>
      </c>
      <c r="C253" s="59">
        <v>10.4902</v>
      </c>
      <c r="D253" s="59">
        <v>0</v>
      </c>
    </row>
    <row r="254" spans="1:6" ht="12.75" customHeight="1">
      <c r="A254" s="58" t="s">
        <v>210</v>
      </c>
      <c r="B254" s="59">
        <v>1426700.97</v>
      </c>
      <c r="C254" s="59">
        <v>1.3117000000000001</v>
      </c>
      <c r="D254" s="59">
        <v>0</v>
      </c>
    </row>
    <row r="255" spans="1:6" ht="12.75" customHeight="1">
      <c r="A255" s="58" t="s">
        <v>211</v>
      </c>
      <c r="B255" s="59">
        <v>574301.38</v>
      </c>
      <c r="C255" s="59">
        <v>0.52800000000000002</v>
      </c>
      <c r="D255" s="59">
        <v>0</v>
      </c>
    </row>
    <row r="256" spans="1:6" ht="12.75" customHeight="1">
      <c r="A256" s="58" t="s">
        <v>212</v>
      </c>
      <c r="B256" s="59">
        <v>867531.15</v>
      </c>
      <c r="C256" s="59">
        <v>0.79759999999999998</v>
      </c>
      <c r="D256" s="59">
        <v>0</v>
      </c>
    </row>
    <row r="257" spans="1:4" ht="12.75" customHeight="1">
      <c r="A257" s="58" t="s">
        <v>213</v>
      </c>
      <c r="B257" s="59">
        <v>248406.16</v>
      </c>
      <c r="C257" s="59">
        <v>0.22839999999999999</v>
      </c>
      <c r="D257" s="59">
        <v>0</v>
      </c>
    </row>
    <row r="258" spans="1:4" ht="12.75" customHeight="1">
      <c r="A258" s="58" t="s">
        <v>214</v>
      </c>
      <c r="B258" s="59">
        <v>2401260.2599999998</v>
      </c>
      <c r="C258" s="59">
        <v>2.2078000000000002</v>
      </c>
      <c r="D258" s="59">
        <v>0</v>
      </c>
    </row>
    <row r="259" spans="1:4" ht="12.75" customHeight="1">
      <c r="A259" s="58" t="s">
        <v>215</v>
      </c>
      <c r="B259" s="59">
        <v>12823272.699999999</v>
      </c>
      <c r="C259" s="59">
        <v>11.789899999999999</v>
      </c>
      <c r="D259" s="59">
        <v>0</v>
      </c>
    </row>
    <row r="260" spans="1:4" ht="12.75" customHeight="1">
      <c r="A260" s="58" t="s">
        <v>216</v>
      </c>
      <c r="B260" s="59">
        <v>761968.59</v>
      </c>
      <c r="C260" s="59">
        <v>0.7006</v>
      </c>
      <c r="D260" s="59">
        <v>0</v>
      </c>
    </row>
    <row r="261" spans="1:4" ht="12.75" customHeight="1">
      <c r="A261" s="58" t="s">
        <v>217</v>
      </c>
      <c r="B261" s="59">
        <v>77906.27</v>
      </c>
      <c r="C261" s="59">
        <v>7.1599999999999997E-2</v>
      </c>
      <c r="D261" s="59">
        <v>0</v>
      </c>
    </row>
    <row r="262" spans="1:4" ht="12.75" customHeight="1">
      <c r="A262" s="58" t="s">
        <v>218</v>
      </c>
      <c r="B262" s="59">
        <v>235.25</v>
      </c>
      <c r="C262" s="59">
        <v>2.0000000000000001E-4</v>
      </c>
      <c r="D262" s="59">
        <v>0</v>
      </c>
    </row>
    <row r="263" spans="1:4" ht="12.75" customHeight="1">
      <c r="A263" s="58" t="s">
        <v>219</v>
      </c>
      <c r="B263" s="59">
        <v>132252.39000000001</v>
      </c>
      <c r="C263" s="59">
        <v>0.1216</v>
      </c>
      <c r="D263" s="59">
        <v>0</v>
      </c>
    </row>
    <row r="264" spans="1:4" ht="12.75" customHeight="1">
      <c r="A264" s="58" t="s">
        <v>220</v>
      </c>
      <c r="B264" s="59">
        <v>376476</v>
      </c>
      <c r="C264" s="59">
        <v>0.34610000000000002</v>
      </c>
      <c r="D264" s="59">
        <v>0</v>
      </c>
    </row>
    <row r="265" spans="1:4" ht="12.75" customHeight="1">
      <c r="A265" s="58" t="s">
        <v>221</v>
      </c>
      <c r="B265" s="59">
        <v>141470.38</v>
      </c>
      <c r="C265" s="59">
        <v>0.13009999999999999</v>
      </c>
      <c r="D265" s="59">
        <v>0</v>
      </c>
    </row>
    <row r="266" spans="1:4" ht="12.75" customHeight="1">
      <c r="A266" s="58" t="s">
        <v>222</v>
      </c>
      <c r="B266" s="59">
        <v>77631.179999999993</v>
      </c>
      <c r="C266" s="59">
        <v>7.1400000000000005E-2</v>
      </c>
      <c r="D266" s="59">
        <v>0</v>
      </c>
    </row>
    <row r="267" spans="1:4" ht="12.75" customHeight="1">
      <c r="A267" s="58" t="s">
        <v>223</v>
      </c>
      <c r="B267" s="59">
        <v>34484.44</v>
      </c>
      <c r="C267" s="59">
        <v>3.1699999999999999E-2</v>
      </c>
      <c r="D267" s="59">
        <v>0</v>
      </c>
    </row>
    <row r="268" spans="1:4" ht="12.75" customHeight="1">
      <c r="A268" s="58" t="s">
        <v>224</v>
      </c>
      <c r="B268" s="59">
        <v>6925</v>
      </c>
      <c r="C268" s="59">
        <v>6.4000000000000003E-3</v>
      </c>
      <c r="D268" s="59">
        <v>0</v>
      </c>
    </row>
    <row r="269" spans="1:4" ht="12.75" customHeight="1">
      <c r="A269" s="58" t="s">
        <v>225</v>
      </c>
      <c r="B269" s="59">
        <v>8306.6</v>
      </c>
      <c r="C269" s="59">
        <v>7.6E-3</v>
      </c>
      <c r="D269" s="59">
        <v>0</v>
      </c>
    </row>
    <row r="270" spans="1:4" ht="12.75" customHeight="1">
      <c r="A270" s="58" t="s">
        <v>226</v>
      </c>
      <c r="B270" s="59">
        <v>3823.66</v>
      </c>
      <c r="C270" s="59">
        <v>3.5000000000000001E-3</v>
      </c>
      <c r="D270" s="59">
        <v>0</v>
      </c>
    </row>
    <row r="271" spans="1:4" ht="12.75" customHeight="1">
      <c r="A271" s="58" t="s">
        <v>227</v>
      </c>
      <c r="B271" s="59">
        <v>34355.78</v>
      </c>
      <c r="C271" s="59">
        <v>3.1600000000000003E-2</v>
      </c>
      <c r="D271" s="59">
        <v>0</v>
      </c>
    </row>
    <row r="272" spans="1:4" ht="12.75" customHeight="1">
      <c r="A272" s="58" t="s">
        <v>228</v>
      </c>
      <c r="B272" s="59">
        <v>145536.73000000001</v>
      </c>
      <c r="C272" s="59">
        <v>0.1338</v>
      </c>
      <c r="D272" s="59">
        <v>0</v>
      </c>
    </row>
    <row r="273" spans="1:4" ht="12.75" customHeight="1">
      <c r="A273" s="58" t="s">
        <v>229</v>
      </c>
      <c r="B273" s="59">
        <v>11520.14</v>
      </c>
      <c r="C273" s="59">
        <v>1.06E-2</v>
      </c>
      <c r="D273" s="59">
        <v>0</v>
      </c>
    </row>
    <row r="274" spans="1:4" ht="12.75" customHeight="1">
      <c r="A274" s="58" t="s">
        <v>230</v>
      </c>
      <c r="B274" s="59">
        <v>32065.91</v>
      </c>
      <c r="C274" s="59">
        <v>2.9499999999999998E-2</v>
      </c>
      <c r="D274" s="59">
        <v>0</v>
      </c>
    </row>
    <row r="275" spans="1:4" ht="12.75" customHeight="1">
      <c r="A275" s="58" t="s">
        <v>231</v>
      </c>
      <c r="B275" s="59">
        <v>136571.79999999999</v>
      </c>
      <c r="C275" s="59">
        <v>0.12559999999999999</v>
      </c>
      <c r="D275" s="59">
        <v>0</v>
      </c>
    </row>
    <row r="276" spans="1:4" ht="12.75" customHeight="1">
      <c r="A276" s="58" t="s">
        <v>232</v>
      </c>
      <c r="B276" s="59">
        <v>4628.3999999999996</v>
      </c>
      <c r="C276" s="59">
        <v>4.3E-3</v>
      </c>
      <c r="D276" s="59">
        <v>0</v>
      </c>
    </row>
    <row r="277" spans="1:4" ht="12.75" customHeight="1">
      <c r="A277" s="58" t="s">
        <v>233</v>
      </c>
      <c r="B277" s="59">
        <v>27437.19</v>
      </c>
      <c r="C277" s="59">
        <v>2.52E-2</v>
      </c>
      <c r="D277" s="59">
        <v>0</v>
      </c>
    </row>
    <row r="278" spans="1:4" ht="12.75" customHeight="1">
      <c r="A278" s="58" t="s">
        <v>234</v>
      </c>
      <c r="B278" s="59">
        <v>39761.53</v>
      </c>
      <c r="C278" s="59">
        <v>3.6600000000000001E-2</v>
      </c>
      <c r="D278" s="59">
        <v>0</v>
      </c>
    </row>
    <row r="279" spans="1:4" ht="12.75" customHeight="1">
      <c r="A279" s="58" t="s">
        <v>235</v>
      </c>
      <c r="B279" s="59">
        <v>25627.7</v>
      </c>
      <c r="C279" s="59">
        <v>2.3599999999999999E-2</v>
      </c>
      <c r="D279" s="59">
        <v>0</v>
      </c>
    </row>
    <row r="280" spans="1:4" ht="12.75" customHeight="1">
      <c r="A280" s="58" t="s">
        <v>236</v>
      </c>
      <c r="B280" s="59">
        <v>25428</v>
      </c>
      <c r="C280" s="59">
        <v>2.3400000000000001E-2</v>
      </c>
      <c r="D280" s="59">
        <v>0</v>
      </c>
    </row>
    <row r="281" spans="1:4" ht="12.75" customHeight="1">
      <c r="A281" s="58" t="s">
        <v>237</v>
      </c>
      <c r="B281" s="59">
        <v>671153.84</v>
      </c>
      <c r="C281" s="59">
        <v>0.61709999999999998</v>
      </c>
      <c r="D281" s="59">
        <v>0</v>
      </c>
    </row>
    <row r="282" spans="1:4" ht="12.75" customHeight="1">
      <c r="A282" s="58" t="s">
        <v>238</v>
      </c>
      <c r="B282" s="59">
        <v>31764.18</v>
      </c>
      <c r="C282" s="59">
        <v>2.92E-2</v>
      </c>
      <c r="D282" s="59">
        <v>0</v>
      </c>
    </row>
    <row r="283" spans="1:4" ht="12.75" customHeight="1">
      <c r="A283" s="58" t="s">
        <v>239</v>
      </c>
      <c r="B283" s="59">
        <v>50212.9</v>
      </c>
      <c r="C283" s="59">
        <v>4.6199999999999998E-2</v>
      </c>
      <c r="D283" s="59">
        <v>0</v>
      </c>
    </row>
    <row r="284" spans="1:4" ht="12.75" customHeight="1">
      <c r="A284" s="58" t="s">
        <v>240</v>
      </c>
      <c r="B284" s="59">
        <v>4117.58</v>
      </c>
      <c r="C284" s="59">
        <v>3.8E-3</v>
      </c>
      <c r="D284" s="59">
        <v>0</v>
      </c>
    </row>
    <row r="285" spans="1:4" ht="12.75" customHeight="1">
      <c r="A285" s="58" t="s">
        <v>241</v>
      </c>
      <c r="B285" s="59">
        <v>107839.41</v>
      </c>
      <c r="C285" s="59">
        <v>9.9099999999999994E-2</v>
      </c>
      <c r="D285" s="59">
        <v>0</v>
      </c>
    </row>
    <row r="286" spans="1:4" ht="12.75" customHeight="1">
      <c r="A286" s="58" t="s">
        <v>242</v>
      </c>
      <c r="B286" s="59">
        <v>69171.27</v>
      </c>
      <c r="C286" s="59">
        <v>6.3600000000000004E-2</v>
      </c>
      <c r="D286" s="59">
        <v>0</v>
      </c>
    </row>
    <row r="287" spans="1:4" ht="12.75" customHeight="1">
      <c r="A287" s="58" t="s">
        <v>243</v>
      </c>
      <c r="B287" s="59">
        <v>27661.29</v>
      </c>
      <c r="C287" s="59">
        <v>2.5399999999999999E-2</v>
      </c>
      <c r="D287" s="59">
        <v>0</v>
      </c>
    </row>
    <row r="288" spans="1:4" ht="12.75" customHeight="1">
      <c r="A288" s="58" t="s">
        <v>244</v>
      </c>
      <c r="B288" s="59">
        <v>42976.77</v>
      </c>
      <c r="C288" s="59">
        <v>3.95E-2</v>
      </c>
      <c r="D288" s="59">
        <v>0</v>
      </c>
    </row>
    <row r="289" spans="1:4" ht="12.75" customHeight="1">
      <c r="A289" s="58" t="s">
        <v>245</v>
      </c>
      <c r="B289" s="59">
        <v>8375.81</v>
      </c>
      <c r="C289" s="59">
        <v>7.7000000000000002E-3</v>
      </c>
      <c r="D289" s="59">
        <v>0</v>
      </c>
    </row>
    <row r="290" spans="1:4" ht="15.75" customHeight="1">
      <c r="A290" s="58" t="s">
        <v>246</v>
      </c>
      <c r="B290" s="59">
        <v>29682.68</v>
      </c>
      <c r="C290" s="59">
        <v>2.7300000000000001E-2</v>
      </c>
      <c r="D290" s="59">
        <v>0</v>
      </c>
    </row>
    <row r="291" spans="1:4" ht="15.75" customHeight="1">
      <c r="A291" s="58" t="s">
        <v>247</v>
      </c>
      <c r="B291" s="59">
        <v>1491470</v>
      </c>
      <c r="C291" s="59">
        <v>1.3713</v>
      </c>
      <c r="D291" s="59">
        <v>0</v>
      </c>
    </row>
    <row r="292" spans="1:4" ht="15.75" customHeight="1">
      <c r="A292" s="58" t="s">
        <v>248</v>
      </c>
      <c r="B292" s="59">
        <v>11715.81</v>
      </c>
      <c r="C292" s="59">
        <v>1.0800000000000001E-2</v>
      </c>
      <c r="D292" s="59">
        <v>0</v>
      </c>
    </row>
    <row r="293" spans="1:4" ht="15.75" customHeight="1">
      <c r="A293" s="58" t="s">
        <v>249</v>
      </c>
      <c r="B293" s="59">
        <v>144847.6</v>
      </c>
      <c r="C293" s="59">
        <v>0.13320000000000001</v>
      </c>
      <c r="D293" s="59">
        <v>0</v>
      </c>
    </row>
    <row r="294" spans="1:4" ht="15.75" customHeight="1">
      <c r="A294" s="58" t="s">
        <v>250</v>
      </c>
      <c r="B294" s="59">
        <v>400</v>
      </c>
      <c r="C294" s="59">
        <v>4.0000000000000002E-4</v>
      </c>
      <c r="D294" s="59">
        <v>0</v>
      </c>
    </row>
    <row r="295" spans="1:4" ht="15.75" customHeight="1">
      <c r="A295" s="58" t="s">
        <v>251</v>
      </c>
      <c r="B295" s="59">
        <v>1411156.44</v>
      </c>
      <c r="C295" s="59">
        <v>1.2974000000000001</v>
      </c>
      <c r="D295" s="59">
        <v>0</v>
      </c>
    </row>
    <row r="296" spans="1:4" ht="15.75" customHeight="1">
      <c r="A296" s="58" t="s">
        <v>252</v>
      </c>
      <c r="B296" s="59">
        <v>2938.16</v>
      </c>
      <c r="C296" s="59">
        <v>2.7000000000000001E-3</v>
      </c>
      <c r="D296" s="59">
        <v>0</v>
      </c>
    </row>
    <row r="297" spans="1:4" ht="15.75" customHeight="1">
      <c r="A297" s="58" t="s">
        <v>253</v>
      </c>
      <c r="B297" s="59">
        <v>171178.44</v>
      </c>
      <c r="C297" s="59">
        <v>0.15740000000000001</v>
      </c>
      <c r="D297" s="59">
        <v>0</v>
      </c>
    </row>
    <row r="298" spans="1:4" ht="15.75" customHeight="1">
      <c r="A298" s="58" t="s">
        <v>254</v>
      </c>
      <c r="B298" s="59">
        <v>379284</v>
      </c>
      <c r="C298" s="59">
        <v>0.34870000000000001</v>
      </c>
      <c r="D298" s="59">
        <v>0</v>
      </c>
    </row>
    <row r="299" spans="1:4" ht="15.75" customHeight="1">
      <c r="A299" s="58" t="s">
        <v>255</v>
      </c>
      <c r="B299" s="59">
        <v>2640</v>
      </c>
      <c r="C299" s="59">
        <v>2.3999999999999998E-3</v>
      </c>
      <c r="D299" s="59">
        <v>0</v>
      </c>
    </row>
    <row r="300" spans="1:4" ht="15.75" customHeight="1">
      <c r="A300" s="58" t="s">
        <v>256</v>
      </c>
      <c r="B300" s="59">
        <v>330368.02</v>
      </c>
      <c r="C300" s="59">
        <v>0.30370000000000003</v>
      </c>
      <c r="D300" s="59">
        <v>0</v>
      </c>
    </row>
    <row r="301" spans="1:4" ht="15.75" customHeight="1">
      <c r="A301" s="58" t="s">
        <v>257</v>
      </c>
      <c r="B301" s="59">
        <v>144378.70000000001</v>
      </c>
      <c r="C301" s="59">
        <v>0.13270000000000001</v>
      </c>
      <c r="D301" s="59">
        <v>0</v>
      </c>
    </row>
    <row r="302" spans="1:4" ht="15.75" customHeight="1">
      <c r="A302" s="58" t="s">
        <v>258</v>
      </c>
      <c r="B302" s="59">
        <v>322482.84999999998</v>
      </c>
      <c r="C302" s="59">
        <v>0.29649999999999999</v>
      </c>
      <c r="D302" s="59">
        <v>0</v>
      </c>
    </row>
    <row r="303" spans="1:4" ht="15.75" customHeight="1">
      <c r="A303" s="58" t="s">
        <v>259</v>
      </c>
      <c r="B303" s="59">
        <v>3432821.69</v>
      </c>
      <c r="C303" s="59">
        <v>3.1562000000000001</v>
      </c>
      <c r="D303" s="59">
        <v>0</v>
      </c>
    </row>
    <row r="304" spans="1:4" ht="15.75" customHeight="1">
      <c r="A304" s="58" t="s">
        <v>260</v>
      </c>
      <c r="B304" s="59">
        <v>240712.63</v>
      </c>
      <c r="C304" s="59">
        <v>0.2213</v>
      </c>
      <c r="D304" s="59">
        <v>0</v>
      </c>
    </row>
    <row r="305" spans="1:4" ht="15.75" customHeight="1">
      <c r="A305" s="58" t="s">
        <v>261</v>
      </c>
      <c r="B305" s="59">
        <v>9016.34</v>
      </c>
      <c r="C305" s="59">
        <v>8.3000000000000001E-3</v>
      </c>
      <c r="D305" s="59">
        <v>0</v>
      </c>
    </row>
    <row r="306" spans="1:4" ht="15.75" customHeight="1">
      <c r="A306" s="58" t="s">
        <v>262</v>
      </c>
      <c r="B306" s="59">
        <v>27434.45</v>
      </c>
      <c r="C306" s="59">
        <v>2.52E-2</v>
      </c>
      <c r="D306" s="59">
        <v>0</v>
      </c>
    </row>
    <row r="307" spans="1:4" ht="15.75" customHeight="1">
      <c r="A307" s="58" t="s">
        <v>263</v>
      </c>
      <c r="B307" s="59">
        <v>1728150.3</v>
      </c>
      <c r="C307" s="59">
        <v>1.5889</v>
      </c>
      <c r="D307" s="59">
        <v>0</v>
      </c>
    </row>
    <row r="308" spans="1:4" ht="15.75" customHeight="1">
      <c r="A308" s="58" t="s">
        <v>264</v>
      </c>
      <c r="B308" s="59">
        <v>70996.639999999999</v>
      </c>
      <c r="C308" s="59">
        <v>6.5299999999999997E-2</v>
      </c>
      <c r="D308" s="59">
        <v>0</v>
      </c>
    </row>
    <row r="309" spans="1:4" ht="15.75" customHeight="1">
      <c r="A309" s="58" t="s">
        <v>265</v>
      </c>
      <c r="B309" s="59">
        <v>64135.8</v>
      </c>
      <c r="C309" s="59">
        <v>5.8999999999999997E-2</v>
      </c>
      <c r="D309" s="59">
        <v>0</v>
      </c>
    </row>
    <row r="310" spans="1:4" ht="15.75" customHeight="1">
      <c r="A310" s="58" t="s">
        <v>266</v>
      </c>
      <c r="B310" s="59">
        <v>337097.57</v>
      </c>
      <c r="C310" s="59">
        <v>0.30990000000000001</v>
      </c>
      <c r="D310" s="59">
        <v>0</v>
      </c>
    </row>
    <row r="311" spans="1:4" ht="15.75" customHeight="1">
      <c r="A311" s="58" t="s">
        <v>267</v>
      </c>
      <c r="B311" s="59">
        <v>250870.6</v>
      </c>
      <c r="C311" s="59">
        <v>0.23069999999999999</v>
      </c>
      <c r="D311" s="59">
        <v>0</v>
      </c>
    </row>
    <row r="312" spans="1:4" ht="15.75" customHeight="1">
      <c r="A312" s="58" t="s">
        <v>268</v>
      </c>
      <c r="B312" s="59">
        <v>4163929.71</v>
      </c>
      <c r="C312" s="59">
        <v>3.8283999999999998</v>
      </c>
      <c r="D312" s="59">
        <v>0</v>
      </c>
    </row>
    <row r="313" spans="1:4" ht="15.75" customHeight="1">
      <c r="A313" s="58" t="s">
        <v>269</v>
      </c>
      <c r="B313" s="59">
        <v>1675702.04</v>
      </c>
      <c r="C313" s="59">
        <v>1.5407</v>
      </c>
      <c r="D313" s="59">
        <v>0</v>
      </c>
    </row>
    <row r="314" spans="1:4" ht="15.75" customHeight="1">
      <c r="A314" s="58" t="s">
        <v>270</v>
      </c>
      <c r="B314" s="59">
        <v>190388.51</v>
      </c>
      <c r="C314" s="59">
        <v>0.17499999999999999</v>
      </c>
      <c r="D314" s="59">
        <v>0</v>
      </c>
    </row>
    <row r="315" spans="1:4" ht="15.75" customHeight="1">
      <c r="A315" s="58" t="s">
        <v>271</v>
      </c>
      <c r="B315" s="59">
        <v>36478.639999999999</v>
      </c>
      <c r="C315" s="59">
        <v>3.3500000000000002E-2</v>
      </c>
      <c r="D315" s="59">
        <v>0</v>
      </c>
    </row>
    <row r="316" spans="1:4" ht="15.75" customHeight="1">
      <c r="A316" s="58" t="s">
        <v>272</v>
      </c>
      <c r="B316" s="59">
        <v>67945</v>
      </c>
      <c r="C316" s="59">
        <v>6.25E-2</v>
      </c>
      <c r="D316" s="59">
        <v>0</v>
      </c>
    </row>
    <row r="317" spans="1:4" ht="15.75" customHeight="1">
      <c r="A317" s="58" t="s">
        <v>273</v>
      </c>
      <c r="B317" s="59">
        <v>3400</v>
      </c>
      <c r="C317" s="59">
        <v>3.0999999999999999E-3</v>
      </c>
      <c r="D317" s="59">
        <v>0</v>
      </c>
    </row>
    <row r="318" spans="1:4" ht="15.75" customHeight="1">
      <c r="A318" s="58" t="s">
        <v>274</v>
      </c>
      <c r="B318" s="59">
        <v>8466.82</v>
      </c>
      <c r="C318" s="59">
        <v>7.7999999999999996E-3</v>
      </c>
      <c r="D318" s="59">
        <v>0</v>
      </c>
    </row>
    <row r="319" spans="1:4" ht="15.75" customHeight="1">
      <c r="A319" s="58" t="s">
        <v>275</v>
      </c>
      <c r="B319" s="59">
        <v>242146.92</v>
      </c>
      <c r="C319" s="59">
        <v>0.22259999999999999</v>
      </c>
      <c r="D319" s="59">
        <v>0</v>
      </c>
    </row>
    <row r="320" spans="1:4" ht="15.75" customHeight="1">
      <c r="A320" s="58" t="s">
        <v>276</v>
      </c>
      <c r="B320" s="59">
        <v>57082.61</v>
      </c>
      <c r="C320" s="59">
        <v>5.2499999999999998E-2</v>
      </c>
      <c r="D320" s="59">
        <v>0</v>
      </c>
    </row>
    <row r="321" spans="1:6" ht="15.75" customHeight="1">
      <c r="A321" s="58" t="s">
        <v>277</v>
      </c>
      <c r="B321" s="59">
        <v>205407.23</v>
      </c>
      <c r="C321" s="59">
        <v>0.18890000000000001</v>
      </c>
      <c r="D321" s="59">
        <v>0</v>
      </c>
    </row>
    <row r="322" spans="1:6" ht="15.75" customHeight="1">
      <c r="A322" s="58" t="s">
        <v>278</v>
      </c>
      <c r="B322" s="59">
        <v>16050</v>
      </c>
      <c r="C322" s="59">
        <v>1.4800000000000001E-2</v>
      </c>
      <c r="D322" s="59">
        <v>0</v>
      </c>
    </row>
    <row r="323" spans="1:6" ht="15.75" customHeight="1">
      <c r="A323" s="58" t="s">
        <v>279</v>
      </c>
      <c r="B323" s="59">
        <v>23431.15</v>
      </c>
      <c r="C323" s="59">
        <v>2.1499999999999998E-2</v>
      </c>
      <c r="D323" s="59">
        <v>0</v>
      </c>
    </row>
    <row r="324" spans="1:6" ht="15.75" customHeight="1">
      <c r="A324" s="58" t="s">
        <v>280</v>
      </c>
      <c r="B324" s="59">
        <v>990552.67</v>
      </c>
      <c r="C324" s="59">
        <v>0.91069999999999995</v>
      </c>
      <c r="D324" s="59">
        <v>0</v>
      </c>
    </row>
    <row r="325" spans="1:6" ht="15.75" customHeight="1">
      <c r="A325" s="58" t="s">
        <v>281</v>
      </c>
      <c r="B325" s="59">
        <v>1836385.16</v>
      </c>
      <c r="C325" s="59">
        <v>1.6883999999999999</v>
      </c>
      <c r="D325" s="112">
        <v>0</v>
      </c>
      <c r="F325" s="61"/>
    </row>
    <row r="326" spans="1:6" ht="15.75" customHeight="1">
      <c r="A326" s="58" t="s">
        <v>282</v>
      </c>
      <c r="B326" s="59">
        <v>2118936.2000000002</v>
      </c>
      <c r="C326" s="59">
        <v>1.9481999999999999</v>
      </c>
      <c r="D326" s="112">
        <v>0</v>
      </c>
    </row>
    <row r="327" spans="1:6" ht="15">
      <c r="A327" s="58" t="s">
        <v>283</v>
      </c>
      <c r="B327" s="59">
        <v>6380.48</v>
      </c>
      <c r="C327" s="59">
        <v>5.8999999999999999E-3</v>
      </c>
      <c r="D327" s="59">
        <v>0</v>
      </c>
    </row>
    <row r="328" spans="1:6" ht="15">
      <c r="A328" s="58" t="s">
        <v>284</v>
      </c>
      <c r="B328" s="59">
        <v>211226.3</v>
      </c>
      <c r="C328" s="59">
        <v>0.19420000000000001</v>
      </c>
      <c r="D328" s="59">
        <v>0</v>
      </c>
    </row>
    <row r="329" spans="1:6" ht="15">
      <c r="A329" s="58" t="s">
        <v>285</v>
      </c>
      <c r="B329" s="59">
        <v>1589930.27</v>
      </c>
      <c r="C329" s="59">
        <v>1.4618</v>
      </c>
      <c r="D329" s="59">
        <v>0</v>
      </c>
    </row>
    <row r="330" spans="1:6" ht="15">
      <c r="A330" s="58" t="s">
        <v>286</v>
      </c>
      <c r="B330" s="59">
        <v>178208.86</v>
      </c>
      <c r="C330" s="59">
        <v>0.1638</v>
      </c>
      <c r="D330" s="59">
        <v>0</v>
      </c>
    </row>
    <row r="331" spans="1:6" ht="15">
      <c r="A331" s="58" t="s">
        <v>287</v>
      </c>
      <c r="B331" s="59">
        <v>157301.03</v>
      </c>
      <c r="C331" s="59">
        <v>0.14460000000000001</v>
      </c>
      <c r="D331" s="59">
        <v>0</v>
      </c>
    </row>
    <row r="332" spans="1:6" ht="15">
      <c r="A332" s="58" t="s">
        <v>288</v>
      </c>
      <c r="B332" s="59">
        <v>9040.5300000000007</v>
      </c>
      <c r="C332" s="59">
        <v>8.3000000000000001E-3</v>
      </c>
      <c r="D332" s="59">
        <v>0</v>
      </c>
    </row>
    <row r="333" spans="1:6" ht="15">
      <c r="A333" s="58" t="s">
        <v>289</v>
      </c>
      <c r="B333" s="59">
        <v>49546.85</v>
      </c>
      <c r="C333" s="59">
        <v>4.5600000000000002E-2</v>
      </c>
      <c r="D333" s="59">
        <v>0</v>
      </c>
    </row>
    <row r="334" spans="1:6" ht="15">
      <c r="A334" s="58" t="s">
        <v>290</v>
      </c>
      <c r="B334" s="59">
        <v>14767.35</v>
      </c>
      <c r="C334" s="59">
        <v>1.3599999999999999E-2</v>
      </c>
      <c r="D334" s="59">
        <v>0</v>
      </c>
    </row>
    <row r="335" spans="1:6" ht="15">
      <c r="A335" s="58" t="s">
        <v>291</v>
      </c>
      <c r="B335" s="59">
        <v>47356.76</v>
      </c>
      <c r="C335" s="59">
        <v>4.3499999999999997E-2</v>
      </c>
      <c r="D335" s="59">
        <v>0</v>
      </c>
    </row>
    <row r="336" spans="1:6" ht="15">
      <c r="A336" s="58" t="s">
        <v>292</v>
      </c>
      <c r="B336" s="59">
        <v>89276.5</v>
      </c>
      <c r="C336" s="59">
        <v>8.2100000000000006E-2</v>
      </c>
      <c r="D336" s="59">
        <v>0</v>
      </c>
    </row>
    <row r="337" spans="1:6" ht="15">
      <c r="A337" s="58" t="s">
        <v>293</v>
      </c>
      <c r="B337" s="59">
        <v>22762.17</v>
      </c>
      <c r="C337" s="59">
        <v>2.0899999999999998E-2</v>
      </c>
      <c r="D337" s="59">
        <v>0</v>
      </c>
    </row>
    <row r="338" spans="1:6" ht="15">
      <c r="A338" s="58" t="s">
        <v>294</v>
      </c>
      <c r="B338" s="59">
        <v>33404.949999999997</v>
      </c>
      <c r="C338" s="59">
        <v>3.0700000000000002E-2</v>
      </c>
      <c r="D338" s="59">
        <v>0</v>
      </c>
    </row>
    <row r="339" spans="1:6" ht="15">
      <c r="A339" s="58" t="s">
        <v>295</v>
      </c>
      <c r="B339" s="59">
        <v>50900.13</v>
      </c>
      <c r="C339" s="59">
        <v>4.6800000000000001E-2</v>
      </c>
      <c r="D339" s="59">
        <v>0</v>
      </c>
    </row>
    <row r="340" spans="1:6" ht="15">
      <c r="A340" s="58" t="s">
        <v>296</v>
      </c>
      <c r="B340" s="59">
        <v>107196.21</v>
      </c>
      <c r="C340" s="59">
        <v>9.8599999999999993E-2</v>
      </c>
      <c r="D340" s="59">
        <v>0</v>
      </c>
    </row>
    <row r="341" spans="1:6" ht="15">
      <c r="A341" s="58" t="s">
        <v>297</v>
      </c>
      <c r="B341" s="59">
        <v>452541.35</v>
      </c>
      <c r="C341" s="59">
        <v>0.41610000000000003</v>
      </c>
      <c r="D341" s="59">
        <v>0</v>
      </c>
    </row>
    <row r="342" spans="1:6" ht="15">
      <c r="A342" s="58" t="s">
        <v>298</v>
      </c>
      <c r="B342" s="59">
        <v>272509.78999999998</v>
      </c>
      <c r="C342" s="59">
        <v>0.2505</v>
      </c>
      <c r="D342" s="59">
        <v>0</v>
      </c>
    </row>
    <row r="343" spans="1:6" ht="15">
      <c r="A343" s="58" t="s">
        <v>299</v>
      </c>
      <c r="B343" s="59">
        <v>40512.160000000003</v>
      </c>
      <c r="C343" s="59">
        <v>3.7199999999999997E-2</v>
      </c>
      <c r="D343" s="59">
        <v>0</v>
      </c>
    </row>
    <row r="344" spans="1:6" ht="15">
      <c r="A344" s="58" t="s">
        <v>300</v>
      </c>
      <c r="B344" s="59">
        <v>4729.03</v>
      </c>
      <c r="C344" s="59">
        <v>4.3E-3</v>
      </c>
      <c r="D344" s="59">
        <v>0</v>
      </c>
    </row>
    <row r="345" spans="1:6" ht="15">
      <c r="A345" s="58" t="s">
        <v>301</v>
      </c>
      <c r="B345" s="59">
        <v>1994235.98</v>
      </c>
      <c r="C345" s="59">
        <v>1.8334999999999999</v>
      </c>
      <c r="D345" s="59">
        <v>0</v>
      </c>
    </row>
    <row r="346" spans="1:6" ht="15">
      <c r="A346" s="58" t="s">
        <v>302</v>
      </c>
      <c r="B346" s="59">
        <v>4.6500000000000004</v>
      </c>
      <c r="C346" s="59">
        <v>0</v>
      </c>
      <c r="D346" s="113"/>
    </row>
    <row r="347" spans="1:6" ht="15">
      <c r="A347" s="58"/>
      <c r="B347" s="114">
        <f>SUM(B248:B346)</f>
        <v>108764635.68999998</v>
      </c>
      <c r="C347" s="114">
        <f>SUM(C248:C346)</f>
        <v>99.999899999999968</v>
      </c>
      <c r="D347" s="52">
        <v>0</v>
      </c>
    </row>
    <row r="348" spans="1:6" ht="15">
      <c r="A348" s="115"/>
      <c r="B348" s="14"/>
    </row>
    <row r="349" spans="1:6" ht="15">
      <c r="A349" s="27" t="s">
        <v>303</v>
      </c>
      <c r="B349" s="107"/>
      <c r="C349" s="116"/>
    </row>
    <row r="350" spans="1:6" ht="28.5" customHeight="1">
      <c r="A350" s="70" t="s">
        <v>304</v>
      </c>
      <c r="B350" s="71" t="s">
        <v>54</v>
      </c>
      <c r="C350" s="24" t="s">
        <v>55</v>
      </c>
      <c r="D350" s="99" t="s">
        <v>305</v>
      </c>
      <c r="E350" s="117" t="s">
        <v>10</v>
      </c>
      <c r="F350" s="71" t="s">
        <v>144</v>
      </c>
    </row>
    <row r="351" spans="1:6" ht="14.1" customHeight="1">
      <c r="A351" s="84" t="s">
        <v>306</v>
      </c>
      <c r="B351" s="26"/>
      <c r="C351" s="26"/>
      <c r="D351" s="26">
        <v>0</v>
      </c>
      <c r="E351" s="26">
        <v>0</v>
      </c>
      <c r="F351" s="118">
        <v>0</v>
      </c>
    </row>
    <row r="352" spans="1:6" ht="14.1" customHeight="1">
      <c r="A352" s="58" t="s">
        <v>307</v>
      </c>
      <c r="B352" s="59">
        <v>16926050.260000002</v>
      </c>
      <c r="C352" s="59">
        <v>16926050.260000002</v>
      </c>
      <c r="D352" s="59">
        <v>0</v>
      </c>
      <c r="E352" s="119">
        <v>0</v>
      </c>
      <c r="F352" s="119">
        <v>0</v>
      </c>
    </row>
    <row r="353" spans="1:8" ht="14.1" customHeight="1">
      <c r="A353" s="58" t="s">
        <v>308</v>
      </c>
      <c r="B353" s="59">
        <v>-398279.2</v>
      </c>
      <c r="C353" s="59">
        <v>-398279.2</v>
      </c>
      <c r="D353" s="59">
        <v>0</v>
      </c>
      <c r="E353" s="119">
        <v>0</v>
      </c>
      <c r="F353" s="119">
        <v>0</v>
      </c>
    </row>
    <row r="354" spans="1:8" ht="14.1" customHeight="1">
      <c r="A354" s="58" t="s">
        <v>309</v>
      </c>
      <c r="B354" s="59">
        <v>0</v>
      </c>
      <c r="C354" s="59">
        <v>1135545.8799999999</v>
      </c>
      <c r="D354" s="59">
        <v>1135545.8799999999</v>
      </c>
      <c r="E354" s="119"/>
      <c r="F354" s="119"/>
    </row>
    <row r="355" spans="1:8" ht="14.1" customHeight="1">
      <c r="A355" s="58" t="s">
        <v>310</v>
      </c>
      <c r="B355" s="59">
        <v>1053350.1100000001</v>
      </c>
      <c r="C355" s="59">
        <v>1053350.1100000001</v>
      </c>
      <c r="D355" s="59">
        <v>0</v>
      </c>
      <c r="E355" s="119"/>
      <c r="F355" s="119"/>
    </row>
    <row r="356" spans="1:8" ht="14.1" customHeight="1">
      <c r="A356" s="58" t="s">
        <v>311</v>
      </c>
      <c r="B356" s="59">
        <v>26094902.899999999</v>
      </c>
      <c r="C356" s="59">
        <v>26094902.899999999</v>
      </c>
      <c r="D356" s="59">
        <v>0</v>
      </c>
      <c r="E356" s="119">
        <v>0</v>
      </c>
      <c r="F356" s="119">
        <v>0</v>
      </c>
    </row>
    <row r="357" spans="1:8" ht="14.1" customHeight="1">
      <c r="A357" s="58" t="s">
        <v>312</v>
      </c>
      <c r="B357" s="59">
        <v>33598859.079999998</v>
      </c>
      <c r="C357" s="59">
        <v>33598859.079999998</v>
      </c>
      <c r="D357" s="59">
        <v>0</v>
      </c>
      <c r="E357" s="119">
        <v>0</v>
      </c>
      <c r="F357" s="119">
        <v>0</v>
      </c>
    </row>
    <row r="358" spans="1:8" ht="14.1" customHeight="1">
      <c r="A358" s="58" t="s">
        <v>313</v>
      </c>
      <c r="B358" s="59">
        <v>26062068.879999999</v>
      </c>
      <c r="C358" s="59">
        <v>26062068.879999999</v>
      </c>
      <c r="D358" s="59">
        <v>0</v>
      </c>
      <c r="E358" s="119">
        <v>0</v>
      </c>
      <c r="F358" s="119">
        <v>0</v>
      </c>
    </row>
    <row r="359" spans="1:8" ht="14.1" customHeight="1">
      <c r="A359" s="58" t="s">
        <v>314</v>
      </c>
      <c r="B359" s="59">
        <v>11251755.189999999</v>
      </c>
      <c r="C359" s="59">
        <v>11251755.189999999</v>
      </c>
      <c r="D359" s="59">
        <v>0</v>
      </c>
      <c r="E359" s="119">
        <v>0</v>
      </c>
      <c r="F359" s="119">
        <v>0</v>
      </c>
    </row>
    <row r="360" spans="1:8" ht="14.1" customHeight="1">
      <c r="A360" s="58" t="s">
        <v>315</v>
      </c>
      <c r="B360" s="59">
        <v>3425879.17</v>
      </c>
      <c r="C360" s="59">
        <v>3425879.17</v>
      </c>
      <c r="D360" s="59">
        <v>0</v>
      </c>
      <c r="E360" s="119"/>
      <c r="F360" s="119"/>
    </row>
    <row r="361" spans="1:8" ht="14.1" customHeight="1">
      <c r="A361" s="58" t="s">
        <v>316</v>
      </c>
      <c r="B361" s="59">
        <v>52953948.969999999</v>
      </c>
      <c r="C361" s="59">
        <v>52953948.969999999</v>
      </c>
      <c r="D361" s="59">
        <v>0</v>
      </c>
      <c r="E361" s="119">
        <v>0</v>
      </c>
      <c r="F361" s="119">
        <v>0</v>
      </c>
    </row>
    <row r="362" spans="1:8" ht="19.5" customHeight="1">
      <c r="A362" s="120"/>
      <c r="B362" s="39">
        <f>SUM(B352:B361)</f>
        <v>170968535.36000001</v>
      </c>
      <c r="C362" s="39">
        <f>SUM(C352:C361)</f>
        <v>172104081.24000001</v>
      </c>
      <c r="D362" s="39">
        <f>SUM(D352:D361)</f>
        <v>1135545.8799999999</v>
      </c>
      <c r="E362" s="121"/>
      <c r="F362" s="122"/>
      <c r="H362" s="61"/>
    </row>
    <row r="364" spans="1:8" ht="27" customHeight="1">
      <c r="A364" s="103" t="s">
        <v>317</v>
      </c>
      <c r="B364" s="104" t="s">
        <v>54</v>
      </c>
      <c r="C364" s="24" t="s">
        <v>55</v>
      </c>
      <c r="D364" s="24" t="s">
        <v>305</v>
      </c>
      <c r="E364" s="123" t="s">
        <v>144</v>
      </c>
    </row>
    <row r="365" spans="1:8" ht="14.1" customHeight="1">
      <c r="A365" s="58" t="s">
        <v>318</v>
      </c>
      <c r="B365" s="59">
        <v>-2334545.7400000002</v>
      </c>
      <c r="C365" s="59">
        <v>-9674360.0999999996</v>
      </c>
      <c r="D365" s="59">
        <v>-7339814.3600000003</v>
      </c>
      <c r="E365" s="59">
        <v>0</v>
      </c>
    </row>
    <row r="366" spans="1:8" ht="14.1" customHeight="1">
      <c r="A366" s="58" t="s">
        <v>319</v>
      </c>
      <c r="B366" s="59">
        <v>-9676508.0399999991</v>
      </c>
      <c r="C366" s="59">
        <v>-9676508.0399999991</v>
      </c>
      <c r="D366" s="59">
        <v>0</v>
      </c>
      <c r="E366" s="59">
        <v>0</v>
      </c>
    </row>
    <row r="367" spans="1:8" ht="14.1" customHeight="1">
      <c r="A367" s="58" t="s">
        <v>320</v>
      </c>
      <c r="B367" s="59">
        <v>2917150.1</v>
      </c>
      <c r="C367" s="59">
        <v>2917150.1</v>
      </c>
      <c r="D367" s="59">
        <v>0</v>
      </c>
      <c r="E367" s="59">
        <v>0</v>
      </c>
    </row>
    <row r="368" spans="1:8" ht="14.1" customHeight="1">
      <c r="A368" s="58" t="s">
        <v>321</v>
      </c>
      <c r="B368" s="59">
        <v>2194315.7400000002</v>
      </c>
      <c r="C368" s="59">
        <v>2194315.7400000002</v>
      </c>
      <c r="D368" s="59">
        <v>0</v>
      </c>
      <c r="E368" s="59">
        <v>0</v>
      </c>
    </row>
    <row r="369" spans="1:5" ht="14.1" customHeight="1">
      <c r="A369" s="58" t="s">
        <v>322</v>
      </c>
      <c r="B369" s="59">
        <v>2057568.62</v>
      </c>
      <c r="C369" s="59">
        <v>2057568.62</v>
      </c>
      <c r="D369" s="59">
        <v>0</v>
      </c>
      <c r="E369" s="59">
        <v>0</v>
      </c>
    </row>
    <row r="370" spans="1:5" ht="14.1" customHeight="1">
      <c r="A370" s="58" t="s">
        <v>323</v>
      </c>
      <c r="B370" s="59">
        <v>3926931.38</v>
      </c>
      <c r="C370" s="59">
        <v>3926931.38</v>
      </c>
      <c r="D370" s="59">
        <v>0</v>
      </c>
      <c r="E370" s="59">
        <v>0</v>
      </c>
    </row>
    <row r="371" spans="1:5" ht="14.1" customHeight="1">
      <c r="A371" s="58" t="s">
        <v>324</v>
      </c>
      <c r="B371" s="59">
        <v>19386802.93</v>
      </c>
      <c r="C371" s="59">
        <v>19386802.93</v>
      </c>
      <c r="D371" s="59">
        <v>0</v>
      </c>
      <c r="E371" s="59">
        <v>0</v>
      </c>
    </row>
    <row r="372" spans="1:5" ht="14.1" customHeight="1">
      <c r="A372" s="58" t="s">
        <v>325</v>
      </c>
      <c r="B372" s="59">
        <v>26322462.670000002</v>
      </c>
      <c r="C372" s="59">
        <v>26322462.670000002</v>
      </c>
      <c r="D372" s="59">
        <v>0</v>
      </c>
      <c r="E372" s="59">
        <v>0</v>
      </c>
    </row>
    <row r="373" spans="1:5" ht="14.1" customHeight="1">
      <c r="A373" s="58" t="s">
        <v>326</v>
      </c>
      <c r="B373" s="59">
        <v>12699781.65</v>
      </c>
      <c r="C373" s="59">
        <v>12699781.65</v>
      </c>
      <c r="D373" s="59">
        <v>0</v>
      </c>
      <c r="E373" s="59">
        <v>0</v>
      </c>
    </row>
    <row r="374" spans="1:5" ht="14.1" customHeight="1">
      <c r="A374" s="58" t="s">
        <v>327</v>
      </c>
      <c r="B374" s="59">
        <v>19293928.800000001</v>
      </c>
      <c r="C374" s="59">
        <v>19293928.800000001</v>
      </c>
      <c r="D374" s="59">
        <v>0</v>
      </c>
      <c r="E374" s="59">
        <v>0</v>
      </c>
    </row>
    <row r="375" spans="1:5" ht="14.1" customHeight="1">
      <c r="A375" s="58" t="s">
        <v>328</v>
      </c>
      <c r="B375" s="59">
        <v>20755261.420000002</v>
      </c>
      <c r="C375" s="59">
        <v>20755261.420000002</v>
      </c>
      <c r="D375" s="59">
        <v>0</v>
      </c>
      <c r="E375" s="59">
        <v>0</v>
      </c>
    </row>
    <row r="376" spans="1:5" ht="14.1" customHeight="1">
      <c r="A376" s="58" t="s">
        <v>329</v>
      </c>
      <c r="B376" s="59">
        <v>20685889.780000001</v>
      </c>
      <c r="C376" s="59">
        <v>20910523.780000001</v>
      </c>
      <c r="D376" s="59">
        <v>224634</v>
      </c>
      <c r="E376" s="59">
        <v>0</v>
      </c>
    </row>
    <row r="377" spans="1:5" ht="14.1" customHeight="1">
      <c r="A377" s="58" t="s">
        <v>330</v>
      </c>
      <c r="B377" s="59">
        <v>28437096.379999999</v>
      </c>
      <c r="C377" s="59">
        <v>28437096.379999999</v>
      </c>
      <c r="D377" s="59">
        <v>0</v>
      </c>
      <c r="E377" s="59">
        <v>0</v>
      </c>
    </row>
    <row r="378" spans="1:5" ht="14.1" customHeight="1">
      <c r="A378" s="58" t="s">
        <v>331</v>
      </c>
      <c r="B378" s="59">
        <v>8137343.9400000004</v>
      </c>
      <c r="C378" s="59">
        <v>8137343.9400000004</v>
      </c>
      <c r="D378" s="59">
        <v>0</v>
      </c>
      <c r="E378" s="59">
        <v>0</v>
      </c>
    </row>
    <row r="379" spans="1:5" ht="14.1" customHeight="1">
      <c r="A379" s="58" t="s">
        <v>332</v>
      </c>
      <c r="B379" s="59">
        <v>5563558.5599999996</v>
      </c>
      <c r="C379" s="59">
        <v>5685580.7699999996</v>
      </c>
      <c r="D379" s="59">
        <v>122022.21</v>
      </c>
      <c r="E379" s="59">
        <v>0</v>
      </c>
    </row>
    <row r="380" spans="1:5" ht="14.1" customHeight="1">
      <c r="A380" s="58" t="s">
        <v>333</v>
      </c>
      <c r="B380" s="59">
        <v>8316476.6299999999</v>
      </c>
      <c r="C380" s="59">
        <v>8479691.4000000004</v>
      </c>
      <c r="D380" s="59">
        <v>163214.76999999999</v>
      </c>
      <c r="E380" s="59">
        <v>0</v>
      </c>
    </row>
    <row r="381" spans="1:5" ht="14.1" customHeight="1">
      <c r="A381" s="58" t="s">
        <v>334</v>
      </c>
      <c r="B381" s="59">
        <v>11007490.869999999</v>
      </c>
      <c r="C381" s="59">
        <v>11007490.869999999</v>
      </c>
      <c r="D381" s="59">
        <v>0</v>
      </c>
      <c r="E381" s="59">
        <v>0</v>
      </c>
    </row>
    <row r="382" spans="1:5" ht="14.1" customHeight="1">
      <c r="A382" s="58" t="s">
        <v>335</v>
      </c>
      <c r="B382" s="59">
        <v>0</v>
      </c>
      <c r="C382" s="59">
        <v>13942419.52</v>
      </c>
      <c r="D382" s="59">
        <v>13942419.52</v>
      </c>
      <c r="E382" s="59">
        <v>0</v>
      </c>
    </row>
    <row r="383" spans="1:5" ht="14.1" customHeight="1">
      <c r="A383" s="58" t="s">
        <v>336</v>
      </c>
      <c r="B383" s="59">
        <v>-7549588.3600000003</v>
      </c>
      <c r="C383" s="59">
        <v>-7748672.1200000001</v>
      </c>
      <c r="D383" s="59">
        <v>-199083.76</v>
      </c>
      <c r="E383" s="59">
        <v>0</v>
      </c>
    </row>
    <row r="384" spans="1:5" ht="14.1" customHeight="1">
      <c r="A384" s="58" t="s">
        <v>337</v>
      </c>
      <c r="B384" s="59">
        <v>-30856134.59</v>
      </c>
      <c r="C384" s="59">
        <v>-31549701.27</v>
      </c>
      <c r="D384" s="59">
        <v>-693566.68</v>
      </c>
      <c r="E384" s="59">
        <v>0</v>
      </c>
    </row>
    <row r="385" spans="1:5" ht="14.1" customHeight="1">
      <c r="A385" s="58" t="s">
        <v>338</v>
      </c>
      <c r="B385" s="59">
        <v>-61132529.549999997</v>
      </c>
      <c r="C385" s="59">
        <v>-61132529.549999997</v>
      </c>
      <c r="D385" s="59">
        <v>0</v>
      </c>
      <c r="E385" s="59">
        <v>0</v>
      </c>
    </row>
    <row r="386" spans="1:5" ht="14.1" customHeight="1">
      <c r="A386" s="58" t="s">
        <v>339</v>
      </c>
      <c r="B386" s="59">
        <v>-34197453.350000001</v>
      </c>
      <c r="C386" s="59">
        <v>-34197453.350000001</v>
      </c>
      <c r="D386" s="59">
        <v>0</v>
      </c>
      <c r="E386" s="59">
        <v>0</v>
      </c>
    </row>
    <row r="387" spans="1:5" ht="14.1" customHeight="1">
      <c r="A387" s="58" t="s">
        <v>340</v>
      </c>
      <c r="B387" s="59">
        <v>-331918.46999999997</v>
      </c>
      <c r="C387" s="59">
        <v>-331918.46999999997</v>
      </c>
      <c r="D387" s="59">
        <v>0</v>
      </c>
      <c r="E387" s="59">
        <v>0</v>
      </c>
    </row>
    <row r="388" spans="1:5" ht="14.1" customHeight="1">
      <c r="A388" s="58" t="s">
        <v>341</v>
      </c>
      <c r="B388" s="59">
        <v>-783848.5</v>
      </c>
      <c r="C388" s="59">
        <v>-783848.5</v>
      </c>
      <c r="D388" s="59">
        <v>0</v>
      </c>
      <c r="E388" s="59">
        <v>0</v>
      </c>
    </row>
    <row r="389" spans="1:5" ht="14.1" customHeight="1">
      <c r="A389" s="58" t="s">
        <v>342</v>
      </c>
      <c r="B389" s="59">
        <v>-69492</v>
      </c>
      <c r="C389" s="59">
        <v>-69492</v>
      </c>
      <c r="D389" s="59">
        <v>0</v>
      </c>
      <c r="E389" s="59">
        <v>0</v>
      </c>
    </row>
    <row r="390" spans="1:5" ht="14.1" customHeight="1">
      <c r="A390" s="58" t="s">
        <v>343</v>
      </c>
      <c r="B390" s="59">
        <v>-914245.73</v>
      </c>
      <c r="C390" s="59">
        <v>-1415553.22</v>
      </c>
      <c r="D390" s="59">
        <v>-501307.49</v>
      </c>
      <c r="E390" s="59">
        <v>0</v>
      </c>
    </row>
    <row r="391" spans="1:5" ht="14.1" customHeight="1">
      <c r="A391" s="58" t="s">
        <v>344</v>
      </c>
      <c r="B391" s="59">
        <v>-109397.07</v>
      </c>
      <c r="C391" s="59">
        <v>-109397.07</v>
      </c>
      <c r="D391" s="59">
        <v>0</v>
      </c>
      <c r="E391" s="59">
        <v>0</v>
      </c>
    </row>
    <row r="392" spans="1:5" ht="14.1" customHeight="1">
      <c r="A392" s="58" t="s">
        <v>345</v>
      </c>
      <c r="B392" s="59">
        <v>-3165419.03</v>
      </c>
      <c r="C392" s="59">
        <v>-3165419.03</v>
      </c>
      <c r="D392" s="59">
        <v>0</v>
      </c>
      <c r="E392" s="59">
        <v>0</v>
      </c>
    </row>
    <row r="393" spans="1:5" ht="14.1" customHeight="1">
      <c r="A393" s="58" t="s">
        <v>346</v>
      </c>
      <c r="B393" s="59">
        <v>-896737.42</v>
      </c>
      <c r="C393" s="59">
        <v>-2981270.82</v>
      </c>
      <c r="D393" s="59">
        <v>-2084533.4</v>
      </c>
      <c r="E393" s="59">
        <v>0</v>
      </c>
    </row>
    <row r="394" spans="1:5" ht="14.1" customHeight="1">
      <c r="A394" s="58" t="s">
        <v>347</v>
      </c>
      <c r="B394" s="59">
        <v>-4069036.64</v>
      </c>
      <c r="C394" s="59">
        <v>-8523976.0199999996</v>
      </c>
      <c r="D394" s="59">
        <v>-4454939.38</v>
      </c>
      <c r="E394" s="59">
        <v>0</v>
      </c>
    </row>
    <row r="395" spans="1:5" ht="14.1" customHeight="1">
      <c r="A395" s="58" t="s">
        <v>348</v>
      </c>
      <c r="B395" s="59">
        <v>-4975997.8499999996</v>
      </c>
      <c r="C395" s="59">
        <v>-4975997.8499999996</v>
      </c>
      <c r="D395" s="59">
        <v>0</v>
      </c>
      <c r="E395" s="59">
        <v>0</v>
      </c>
    </row>
    <row r="396" spans="1:5" ht="14.1" customHeight="1">
      <c r="A396" s="58" t="s">
        <v>349</v>
      </c>
      <c r="B396" s="59">
        <v>-90000</v>
      </c>
      <c r="C396" s="59">
        <v>-90000</v>
      </c>
      <c r="D396" s="59">
        <v>0</v>
      </c>
      <c r="E396" s="59">
        <v>0</v>
      </c>
    </row>
    <row r="397" spans="1:5" ht="14.1" customHeight="1">
      <c r="A397" s="58" t="s">
        <v>350</v>
      </c>
      <c r="B397" s="59">
        <v>-3111226.27</v>
      </c>
      <c r="C397" s="59">
        <v>-3111226.27</v>
      </c>
      <c r="D397" s="59">
        <v>0</v>
      </c>
      <c r="E397" s="59">
        <v>0</v>
      </c>
    </row>
    <row r="398" spans="1:5" ht="14.1" customHeight="1">
      <c r="A398" s="58" t="s">
        <v>351</v>
      </c>
      <c r="B398" s="59">
        <v>-219118.91</v>
      </c>
      <c r="C398" s="59">
        <v>-10598.4</v>
      </c>
      <c r="D398" s="59">
        <v>208520.51</v>
      </c>
      <c r="E398" s="59">
        <v>0</v>
      </c>
    </row>
    <row r="399" spans="1:5" ht="14.1" customHeight="1">
      <c r="A399" s="58" t="s">
        <v>352</v>
      </c>
      <c r="B399" s="59">
        <v>29553407.690000001</v>
      </c>
      <c r="C399" s="59">
        <v>36280787.990000002</v>
      </c>
      <c r="D399" s="59">
        <v>6727380.2999999998</v>
      </c>
      <c r="E399" s="59">
        <v>0</v>
      </c>
    </row>
    <row r="400" spans="1:5" ht="14.1" customHeight="1">
      <c r="A400" s="62"/>
      <c r="B400" s="63">
        <f>B365+B399</f>
        <v>27218861.950000003</v>
      </c>
      <c r="C400" s="63">
        <f>C365+C399</f>
        <v>26606427.890000001</v>
      </c>
      <c r="D400" s="63">
        <f>D365+D399</f>
        <v>-612434.06000000052</v>
      </c>
      <c r="E400" s="124">
        <v>0</v>
      </c>
    </row>
    <row r="401" spans="1:5" ht="6.75" customHeight="1"/>
    <row r="402" spans="1:5">
      <c r="A402" s="18" t="s">
        <v>353</v>
      </c>
    </row>
    <row r="403" spans="1:5" ht="30.75" customHeight="1">
      <c r="A403" s="125" t="s">
        <v>354</v>
      </c>
      <c r="B403" s="126" t="s">
        <v>54</v>
      </c>
      <c r="C403" s="126" t="s">
        <v>55</v>
      </c>
      <c r="D403" s="126" t="s">
        <v>56</v>
      </c>
    </row>
    <row r="404" spans="1:5" ht="16.5" customHeight="1">
      <c r="A404" s="58" t="s">
        <v>355</v>
      </c>
      <c r="B404" s="59">
        <v>510882.45</v>
      </c>
      <c r="C404" s="59">
        <v>225520.27</v>
      </c>
      <c r="D404" s="59">
        <v>-285362.18</v>
      </c>
    </row>
    <row r="405" spans="1:5" ht="15.75" customHeight="1">
      <c r="A405" s="58" t="s">
        <v>356</v>
      </c>
      <c r="B405" s="59">
        <v>6151927.8600000003</v>
      </c>
      <c r="C405" s="59">
        <v>7166080.2400000002</v>
      </c>
      <c r="D405" s="59">
        <v>1014152.38</v>
      </c>
    </row>
    <row r="406" spans="1:5" ht="15.75" customHeight="1">
      <c r="A406" s="58" t="s">
        <v>357</v>
      </c>
      <c r="B406" s="59">
        <v>392485.76</v>
      </c>
      <c r="C406" s="59">
        <v>392485.76</v>
      </c>
      <c r="D406" s="59">
        <v>0</v>
      </c>
    </row>
    <row r="407" spans="1:5" ht="15.75" customHeight="1">
      <c r="A407" s="58" t="s">
        <v>358</v>
      </c>
      <c r="B407" s="59">
        <v>17704.330000000002</v>
      </c>
      <c r="C407" s="59">
        <v>17704.330000000002</v>
      </c>
      <c r="D407" s="59">
        <v>0</v>
      </c>
    </row>
    <row r="408" spans="1:5" ht="14.1" customHeight="1">
      <c r="A408" s="58" t="s">
        <v>359</v>
      </c>
      <c r="B408" s="59">
        <v>637898.06999999995</v>
      </c>
      <c r="C408" s="59">
        <v>1069088.68</v>
      </c>
      <c r="D408" s="59">
        <v>431190.61</v>
      </c>
    </row>
    <row r="409" spans="1:5" ht="14.1" customHeight="1">
      <c r="A409" s="58" t="s">
        <v>360</v>
      </c>
      <c r="B409" s="59">
        <v>4788301.17</v>
      </c>
      <c r="C409" s="59">
        <v>5488818.8099999996</v>
      </c>
      <c r="D409" s="59">
        <v>700517.64</v>
      </c>
    </row>
    <row r="410" spans="1:5" ht="14.1" customHeight="1">
      <c r="A410" s="58" t="s">
        <v>361</v>
      </c>
      <c r="B410" s="59">
        <v>4471973.8600000003</v>
      </c>
      <c r="C410" s="59">
        <v>187591.8</v>
      </c>
      <c r="D410" s="59">
        <v>-4284382.0599999996</v>
      </c>
    </row>
    <row r="411" spans="1:5" ht="14.1" customHeight="1">
      <c r="A411" s="58" t="s">
        <v>362</v>
      </c>
      <c r="B411" s="59">
        <v>667130.06999999995</v>
      </c>
      <c r="C411" s="59">
        <v>75418.990000000005</v>
      </c>
      <c r="D411" s="59">
        <v>-591711.07999999996</v>
      </c>
    </row>
    <row r="412" spans="1:5" ht="14.1" customHeight="1">
      <c r="A412" s="58" t="s">
        <v>363</v>
      </c>
      <c r="B412" s="59">
        <v>1967928.56</v>
      </c>
      <c r="C412" s="59">
        <v>2070958.9</v>
      </c>
      <c r="D412" s="59">
        <v>103030.34</v>
      </c>
    </row>
    <row r="413" spans="1:5" ht="14.1" customHeight="1">
      <c r="A413" s="58" t="s">
        <v>364</v>
      </c>
      <c r="B413" s="59">
        <v>482729.84</v>
      </c>
      <c r="C413" s="59">
        <v>482729.84</v>
      </c>
      <c r="D413" s="59">
        <v>0</v>
      </c>
      <c r="E413" s="127"/>
    </row>
    <row r="414" spans="1:5" ht="14.1" customHeight="1">
      <c r="A414" s="58" t="s">
        <v>365</v>
      </c>
      <c r="B414" s="59">
        <v>147322.04999999999</v>
      </c>
      <c r="C414" s="59">
        <v>147322.04999999999</v>
      </c>
      <c r="D414" s="59">
        <v>0</v>
      </c>
    </row>
    <row r="415" spans="1:5" ht="14.1" customHeight="1">
      <c r="A415" s="58" t="s">
        <v>366</v>
      </c>
      <c r="B415" s="59">
        <v>10031.02</v>
      </c>
      <c r="C415" s="59">
        <v>210031.02</v>
      </c>
      <c r="D415" s="59">
        <v>200000</v>
      </c>
    </row>
    <row r="416" spans="1:5" ht="14.1" customHeight="1">
      <c r="A416" s="58" t="s">
        <v>367</v>
      </c>
      <c r="B416" s="59">
        <v>56201.75</v>
      </c>
      <c r="C416" s="59">
        <v>56327.23</v>
      </c>
      <c r="D416" s="59">
        <v>125.48</v>
      </c>
    </row>
    <row r="417" spans="1:4" ht="14.1" customHeight="1">
      <c r="A417" s="58" t="s">
        <v>368</v>
      </c>
      <c r="B417" s="59">
        <v>113635.68</v>
      </c>
      <c r="C417" s="59">
        <v>113889.4</v>
      </c>
      <c r="D417" s="59">
        <v>253.72</v>
      </c>
    </row>
    <row r="418" spans="1:4" ht="14.1" customHeight="1">
      <c r="A418" s="58" t="s">
        <v>369</v>
      </c>
      <c r="B418" s="59">
        <v>224343.39</v>
      </c>
      <c r="C418" s="59">
        <v>0</v>
      </c>
      <c r="D418" s="59">
        <v>-224343.39</v>
      </c>
    </row>
    <row r="419" spans="1:4" ht="14.1" customHeight="1">
      <c r="A419" s="58" t="s">
        <v>370</v>
      </c>
      <c r="B419" s="59">
        <v>13631.29</v>
      </c>
      <c r="C419" s="59">
        <v>13649.3</v>
      </c>
      <c r="D419" s="59">
        <v>18.010000000000002</v>
      </c>
    </row>
    <row r="420" spans="1:4" ht="14.1" customHeight="1">
      <c r="A420" s="58" t="s">
        <v>371</v>
      </c>
      <c r="B420" s="59">
        <v>235185.99</v>
      </c>
      <c r="C420" s="59">
        <v>235666.47</v>
      </c>
      <c r="D420" s="59">
        <v>480.48</v>
      </c>
    </row>
    <row r="421" spans="1:4" ht="14.1" customHeight="1">
      <c r="A421" s="58" t="s">
        <v>372</v>
      </c>
      <c r="B421" s="59">
        <v>10590.63</v>
      </c>
      <c r="C421" s="59">
        <v>10604.63</v>
      </c>
      <c r="D421" s="59">
        <v>14</v>
      </c>
    </row>
    <row r="422" spans="1:4" ht="14.1" customHeight="1">
      <c r="A422" s="58" t="s">
        <v>373</v>
      </c>
      <c r="B422" s="59">
        <v>7063629.6799999997</v>
      </c>
      <c r="C422" s="59">
        <v>7283801.9199999999</v>
      </c>
      <c r="D422" s="59">
        <v>220172.24</v>
      </c>
    </row>
    <row r="423" spans="1:4" ht="14.1" customHeight="1">
      <c r="A423" s="58" t="s">
        <v>374</v>
      </c>
      <c r="B423" s="59">
        <v>5349734.75</v>
      </c>
      <c r="C423" s="59">
        <v>0</v>
      </c>
      <c r="D423" s="59">
        <v>-5349734.75</v>
      </c>
    </row>
    <row r="424" spans="1:4" ht="14.1" customHeight="1">
      <c r="A424" s="58" t="s">
        <v>375</v>
      </c>
      <c r="B424" s="59">
        <v>659474.64</v>
      </c>
      <c r="C424" s="59">
        <v>0</v>
      </c>
      <c r="D424" s="59">
        <v>-659474.64</v>
      </c>
    </row>
    <row r="425" spans="1:4" ht="12.75" customHeight="1">
      <c r="A425" s="58" t="s">
        <v>376</v>
      </c>
      <c r="B425" s="59">
        <v>2740.37</v>
      </c>
      <c r="C425" s="59">
        <v>0</v>
      </c>
      <c r="D425" s="59">
        <v>-2740.37</v>
      </c>
    </row>
    <row r="426" spans="1:4" ht="14.25" customHeight="1">
      <c r="A426" s="58" t="s">
        <v>377</v>
      </c>
      <c r="B426" s="128">
        <v>0</v>
      </c>
      <c r="C426" s="59">
        <v>7062917.46</v>
      </c>
      <c r="D426" s="59">
        <v>7062917.46</v>
      </c>
    </row>
    <row r="427" spans="1:4" ht="14.1" customHeight="1">
      <c r="A427" s="58" t="s">
        <v>378</v>
      </c>
      <c r="B427" s="128">
        <v>0</v>
      </c>
      <c r="C427" s="59">
        <v>5042940.4000000004</v>
      </c>
      <c r="D427" s="59">
        <v>5042940.4000000004</v>
      </c>
    </row>
    <row r="428" spans="1:4" ht="14.1" customHeight="1">
      <c r="A428" s="58" t="s">
        <v>379</v>
      </c>
      <c r="B428" s="59">
        <v>4680689.78</v>
      </c>
      <c r="C428" s="59">
        <v>5756110.1900000004</v>
      </c>
      <c r="D428" s="59">
        <v>1075420.4099999999</v>
      </c>
    </row>
    <row r="429" spans="1:4" ht="14.1" customHeight="1">
      <c r="A429" s="58" t="s">
        <v>380</v>
      </c>
      <c r="B429" s="59">
        <v>38656172.990000002</v>
      </c>
      <c r="C429" s="59">
        <v>43109657.689999998</v>
      </c>
      <c r="D429" s="59">
        <v>4453484.7</v>
      </c>
    </row>
    <row r="430" spans="1:4" ht="16.5" customHeight="1">
      <c r="A430" s="129"/>
      <c r="B430" s="130">
        <f>B429</f>
        <v>38656172.990000002</v>
      </c>
      <c r="C430" s="130">
        <f>C429</f>
        <v>43109657.689999998</v>
      </c>
      <c r="D430" s="130">
        <f>D429</f>
        <v>4453484.7</v>
      </c>
    </row>
    <row r="431" spans="1:4" ht="18" customHeight="1"/>
    <row r="432" spans="1:4" ht="24" customHeight="1">
      <c r="A432" s="103" t="s">
        <v>381</v>
      </c>
      <c r="B432" s="104" t="s">
        <v>56</v>
      </c>
      <c r="C432" s="24" t="s">
        <v>382</v>
      </c>
      <c r="D432" s="131"/>
    </row>
    <row r="433" spans="1:6" ht="13.5" customHeight="1">
      <c r="A433" s="25" t="s">
        <v>383</v>
      </c>
      <c r="B433" s="132" t="s">
        <v>41</v>
      </c>
      <c r="C433" s="26"/>
      <c r="D433" s="131"/>
    </row>
    <row r="434" spans="1:6" ht="7.5" customHeight="1">
      <c r="A434" s="27"/>
      <c r="B434" s="133"/>
      <c r="C434" s="28"/>
      <c r="D434" s="131"/>
    </row>
    <row r="435" spans="1:6" ht="13.5" customHeight="1">
      <c r="A435" s="27" t="s">
        <v>384</v>
      </c>
      <c r="B435" s="134">
        <f>B436</f>
        <v>0</v>
      </c>
      <c r="C435" s="28"/>
      <c r="D435" s="131"/>
    </row>
    <row r="436" spans="1:6" ht="13.5" customHeight="1">
      <c r="A436" s="34" t="s">
        <v>385</v>
      </c>
      <c r="B436" s="36">
        <v>0</v>
      </c>
      <c r="C436" s="28"/>
      <c r="D436" s="131"/>
    </row>
    <row r="437" spans="1:6" ht="13.5" customHeight="1">
      <c r="A437" s="30" t="s">
        <v>386</v>
      </c>
      <c r="B437" s="135">
        <f>SUM(B438:B443)</f>
        <v>965552.36</v>
      </c>
      <c r="C437" s="135">
        <f>SUM(C438:C443)</f>
        <v>0</v>
      </c>
      <c r="D437" s="131"/>
    </row>
    <row r="438" spans="1:6" ht="13.5" customHeight="1">
      <c r="A438" s="136" t="s">
        <v>387</v>
      </c>
      <c r="B438" s="59">
        <v>646125.62</v>
      </c>
      <c r="C438" s="81">
        <v>0</v>
      </c>
      <c r="D438" s="131"/>
    </row>
    <row r="439" spans="1:6" ht="13.5" customHeight="1">
      <c r="A439" s="34" t="s">
        <v>388</v>
      </c>
      <c r="B439" s="59">
        <v>-6614.84</v>
      </c>
      <c r="C439" s="33">
        <v>0</v>
      </c>
      <c r="D439" s="131"/>
    </row>
    <row r="440" spans="1:6" ht="13.5" customHeight="1">
      <c r="A440" s="34" t="s">
        <v>389</v>
      </c>
      <c r="B440" s="59">
        <v>190.46</v>
      </c>
      <c r="C440" s="33">
        <v>0</v>
      </c>
      <c r="D440" s="131"/>
    </row>
    <row r="441" spans="1:6" ht="13.5" customHeight="1">
      <c r="A441" s="34" t="s">
        <v>390</v>
      </c>
      <c r="B441" s="59">
        <v>289500</v>
      </c>
      <c r="C441" s="33">
        <v>0</v>
      </c>
      <c r="D441" s="131"/>
    </row>
    <row r="442" spans="1:6" ht="13.5" customHeight="1">
      <c r="A442" s="34" t="s">
        <v>391</v>
      </c>
      <c r="B442" s="59">
        <v>36351.120000000003</v>
      </c>
      <c r="C442" s="33">
        <v>0</v>
      </c>
      <c r="D442" s="131"/>
    </row>
    <row r="443" spans="1:6" ht="13.5" customHeight="1">
      <c r="A443" s="34" t="s">
        <v>392</v>
      </c>
      <c r="B443" s="36">
        <v>0</v>
      </c>
      <c r="C443" s="33">
        <v>0</v>
      </c>
      <c r="D443" s="131"/>
      <c r="E443" s="14"/>
    </row>
    <row r="444" spans="1:6" ht="13.5" customHeight="1">
      <c r="A444" s="27" t="s">
        <v>393</v>
      </c>
      <c r="B444" s="137" t="s">
        <v>41</v>
      </c>
      <c r="C444" s="28"/>
      <c r="D444" s="131"/>
      <c r="E444" s="14"/>
      <c r="F444" s="14"/>
    </row>
    <row r="445" spans="1:6" ht="11.25" customHeight="1">
      <c r="A445" s="30"/>
      <c r="B445" s="138"/>
      <c r="C445" s="31"/>
      <c r="D445" s="14"/>
      <c r="E445" s="14"/>
      <c r="F445" s="14"/>
    </row>
    <row r="446" spans="1:6" ht="18" customHeight="1">
      <c r="B446" s="139">
        <f>B437+B435</f>
        <v>965552.36</v>
      </c>
      <c r="C446" s="39">
        <f>C437</f>
        <v>0</v>
      </c>
      <c r="E446" s="14"/>
      <c r="F446" s="14"/>
    </row>
    <row r="447" spans="1:6">
      <c r="E447" s="14"/>
      <c r="F447" s="14"/>
    </row>
    <row r="448" spans="1:6">
      <c r="A448" s="18" t="s">
        <v>394</v>
      </c>
      <c r="E448" s="14"/>
      <c r="F448" s="14"/>
    </row>
    <row r="449" spans="1:9" ht="12" customHeight="1">
      <c r="A449" s="18" t="s">
        <v>395</v>
      </c>
      <c r="B449" s="140"/>
      <c r="C449" s="140"/>
      <c r="D449" s="140"/>
      <c r="E449" s="14"/>
      <c r="F449" s="14"/>
    </row>
    <row r="450" spans="1:9" ht="12.75" customHeight="1">
      <c r="A450" s="141" t="s">
        <v>396</v>
      </c>
      <c r="B450" s="142"/>
      <c r="C450" s="142"/>
      <c r="D450" s="143"/>
      <c r="E450" s="14"/>
      <c r="F450" s="14"/>
    </row>
    <row r="451" spans="1:9">
      <c r="A451" s="144" t="s">
        <v>397</v>
      </c>
      <c r="B451" s="145"/>
      <c r="C451" s="145"/>
      <c r="D451" s="146"/>
      <c r="E451" s="14"/>
      <c r="F451" s="147"/>
    </row>
    <row r="452" spans="1:9">
      <c r="A452" s="148" t="s">
        <v>398</v>
      </c>
      <c r="B452" s="149"/>
      <c r="C452" s="149"/>
      <c r="D452" s="150"/>
      <c r="E452" s="14"/>
      <c r="F452" s="147"/>
    </row>
    <row r="453" spans="1:9">
      <c r="A453" s="151" t="s">
        <v>399</v>
      </c>
      <c r="B453" s="152"/>
      <c r="C453" s="153"/>
      <c r="D453" s="154">
        <v>117580294.47</v>
      </c>
      <c r="E453" s="14"/>
      <c r="F453" s="147"/>
    </row>
    <row r="454" spans="1:9">
      <c r="A454" s="14"/>
      <c r="B454" s="155"/>
      <c r="C454" s="156"/>
      <c r="D454" s="157">
        <f>SUM(C454:C460)</f>
        <v>1994247.2</v>
      </c>
      <c r="E454" s="14"/>
      <c r="F454" s="147"/>
    </row>
    <row r="455" spans="1:9">
      <c r="A455" s="155" t="s">
        <v>400</v>
      </c>
      <c r="B455" s="158"/>
      <c r="C455" s="159" t="s">
        <v>401</v>
      </c>
      <c r="D455" s="160"/>
      <c r="E455" s="14"/>
      <c r="F455" s="14"/>
    </row>
    <row r="456" spans="1:9">
      <c r="A456" s="158" t="s">
        <v>402</v>
      </c>
      <c r="B456" s="158"/>
      <c r="C456" s="159" t="s">
        <v>401</v>
      </c>
      <c r="D456" s="160"/>
      <c r="E456" s="14"/>
      <c r="F456" s="14"/>
      <c r="G456" s="161"/>
    </row>
    <row r="457" spans="1:9" ht="12.75" customHeight="1">
      <c r="A457" s="158" t="s">
        <v>403</v>
      </c>
      <c r="B457" s="158"/>
      <c r="C457" s="159" t="s">
        <v>401</v>
      </c>
      <c r="D457" s="160"/>
      <c r="E457" s="14"/>
      <c r="F457" s="14"/>
      <c r="G457" s="161"/>
    </row>
    <row r="458" spans="1:9">
      <c r="A458" s="158" t="s">
        <v>404</v>
      </c>
      <c r="B458" s="158"/>
      <c r="C458" s="162">
        <v>1994235.98</v>
      </c>
      <c r="D458" s="160"/>
      <c r="E458" s="14"/>
      <c r="F458" s="14"/>
    </row>
    <row r="459" spans="1:9">
      <c r="A459" s="158" t="s">
        <v>405</v>
      </c>
      <c r="B459" s="163"/>
      <c r="C459" s="164">
        <v>0</v>
      </c>
      <c r="D459" s="160"/>
      <c r="E459" s="147"/>
      <c r="F459" s="14"/>
      <c r="I459" s="161"/>
    </row>
    <row r="460" spans="1:9">
      <c r="A460" s="165" t="s">
        <v>406</v>
      </c>
      <c r="B460" s="163"/>
      <c r="C460" s="164">
        <v>11.22</v>
      </c>
      <c r="D460" s="153"/>
      <c r="E460" s="14"/>
      <c r="F460" s="14"/>
      <c r="I460" s="161"/>
    </row>
    <row r="461" spans="1:9">
      <c r="A461" s="14"/>
      <c r="B461" s="155"/>
      <c r="C461" s="156"/>
      <c r="D461" s="157">
        <f>SUM(C461:C466)</f>
        <v>1135545.8799999999</v>
      </c>
      <c r="E461" s="14"/>
      <c r="F461" s="14"/>
      <c r="I461" s="161"/>
    </row>
    <row r="462" spans="1:9">
      <c r="A462" s="155" t="s">
        <v>407</v>
      </c>
      <c r="B462" s="158"/>
      <c r="C462" s="159" t="s">
        <v>401</v>
      </c>
      <c r="D462" s="160"/>
      <c r="E462" s="14"/>
      <c r="F462" s="14"/>
      <c r="I462" s="161"/>
    </row>
    <row r="463" spans="1:9">
      <c r="A463" s="158" t="s">
        <v>408</v>
      </c>
      <c r="B463" s="158"/>
      <c r="C463" s="159" t="s">
        <v>401</v>
      </c>
      <c r="D463" s="160"/>
      <c r="E463" s="14"/>
      <c r="F463" s="14"/>
      <c r="I463" s="161"/>
    </row>
    <row r="464" spans="1:9">
      <c r="A464" s="158" t="s">
        <v>409</v>
      </c>
      <c r="B464" s="158"/>
      <c r="C464" s="159" t="s">
        <v>401</v>
      </c>
      <c r="D464" s="160"/>
      <c r="E464" s="14"/>
      <c r="F464" s="166"/>
      <c r="I464" s="161"/>
    </row>
    <row r="465" spans="1:9">
      <c r="A465" s="158" t="s">
        <v>410</v>
      </c>
      <c r="B465" s="167"/>
      <c r="C465" s="168"/>
      <c r="D465" s="169"/>
      <c r="E465" s="170"/>
      <c r="F465" s="14"/>
      <c r="I465" s="161"/>
    </row>
    <row r="466" spans="1:9">
      <c r="A466" s="171" t="s">
        <v>411</v>
      </c>
      <c r="B466" s="158"/>
      <c r="C466" s="172">
        <v>1135545.8799999999</v>
      </c>
      <c r="D466" s="153"/>
      <c r="E466" s="173"/>
      <c r="F466" s="14"/>
    </row>
    <row r="467" spans="1:9" ht="14.25" customHeight="1">
      <c r="A467" s="14"/>
      <c r="E467" s="170"/>
      <c r="F467" s="14"/>
    </row>
    <row r="468" spans="1:9">
      <c r="A468" s="174" t="s">
        <v>412</v>
      </c>
      <c r="B468" s="174"/>
      <c r="C468" s="153"/>
      <c r="D468" s="175">
        <f>D453+D454-D461</f>
        <v>118438995.79000001</v>
      </c>
      <c r="E468" s="170"/>
      <c r="F468" s="147"/>
    </row>
    <row r="469" spans="1:9" ht="7.5" customHeight="1">
      <c r="A469" s="140"/>
      <c r="E469" s="14"/>
      <c r="F469" s="14"/>
    </row>
    <row r="470" spans="1:9" ht="12.75" customHeight="1">
      <c r="A470" s="141" t="s">
        <v>413</v>
      </c>
      <c r="B470" s="142"/>
      <c r="C470" s="142"/>
      <c r="D470" s="143"/>
      <c r="E470" s="14"/>
      <c r="F470" s="14"/>
    </row>
    <row r="471" spans="1:9">
      <c r="A471" s="144" t="s">
        <v>397</v>
      </c>
      <c r="B471" s="145"/>
      <c r="C471" s="145"/>
      <c r="D471" s="146"/>
      <c r="E471" s="14"/>
      <c r="F471" s="14"/>
    </row>
    <row r="472" spans="1:9">
      <c r="A472" s="148" t="s">
        <v>398</v>
      </c>
      <c r="B472" s="149"/>
      <c r="C472" s="149"/>
      <c r="D472" s="150"/>
      <c r="E472" s="14"/>
      <c r="F472" s="14"/>
    </row>
    <row r="473" spans="1:9">
      <c r="A473" s="151" t="s">
        <v>414</v>
      </c>
      <c r="B473" s="152"/>
      <c r="C473" s="153"/>
      <c r="D473" s="176">
        <v>104832667.53</v>
      </c>
      <c r="E473" s="14"/>
      <c r="F473" s="14"/>
    </row>
    <row r="474" spans="1:9">
      <c r="A474" s="14"/>
      <c r="B474" s="177"/>
      <c r="C474" s="156"/>
      <c r="D474" s="178">
        <f>SUM(C474:C493)</f>
        <v>1399863.1900000002</v>
      </c>
      <c r="E474" s="14"/>
      <c r="F474" s="14"/>
    </row>
    <row r="475" spans="1:9">
      <c r="A475" s="177" t="s">
        <v>415</v>
      </c>
      <c r="B475" s="158"/>
      <c r="C475" s="164">
        <v>0</v>
      </c>
      <c r="D475" s="179"/>
      <c r="E475" s="14"/>
      <c r="F475" s="14"/>
    </row>
    <row r="476" spans="1:9">
      <c r="A476" s="158" t="s">
        <v>416</v>
      </c>
      <c r="B476" s="158"/>
      <c r="C476" s="180">
        <v>1349356.85</v>
      </c>
      <c r="D476" s="181"/>
      <c r="E476" s="147"/>
      <c r="F476" s="14"/>
    </row>
    <row r="477" spans="1:9">
      <c r="A477" s="158" t="s">
        <v>417</v>
      </c>
      <c r="B477" s="158"/>
      <c r="C477" s="180">
        <v>41296.44</v>
      </c>
      <c r="D477" s="181"/>
      <c r="E477" s="147"/>
      <c r="F477" s="14"/>
    </row>
    <row r="478" spans="1:9">
      <c r="A478" s="158" t="s">
        <v>418</v>
      </c>
      <c r="B478" s="158"/>
      <c r="C478" s="164">
        <v>2084.6</v>
      </c>
      <c r="D478" s="181"/>
      <c r="E478" s="147"/>
      <c r="F478" s="14"/>
    </row>
    <row r="479" spans="1:9">
      <c r="A479" s="158" t="s">
        <v>419</v>
      </c>
      <c r="B479" s="158"/>
      <c r="C479" s="164">
        <v>0</v>
      </c>
      <c r="D479" s="181"/>
      <c r="E479" s="147"/>
      <c r="F479" s="14"/>
    </row>
    <row r="480" spans="1:9">
      <c r="A480" s="158" t="s">
        <v>420</v>
      </c>
      <c r="B480" s="158"/>
      <c r="C480" s="164">
        <v>0</v>
      </c>
      <c r="D480" s="181"/>
      <c r="E480" s="147"/>
      <c r="F480" s="147"/>
    </row>
    <row r="481" spans="1:6">
      <c r="A481" s="158" t="s">
        <v>421</v>
      </c>
      <c r="B481" s="158"/>
      <c r="C481" s="180">
        <v>7125.3</v>
      </c>
      <c r="D481" s="182"/>
      <c r="E481" s="147"/>
      <c r="F481" s="147"/>
    </row>
    <row r="482" spans="1:6">
      <c r="A482" s="158" t="s">
        <v>422</v>
      </c>
      <c r="B482" s="158"/>
      <c r="C482" s="164">
        <v>0</v>
      </c>
      <c r="D482" s="183"/>
      <c r="E482" s="147"/>
      <c r="F482" s="147"/>
    </row>
    <row r="483" spans="1:6">
      <c r="A483" s="158" t="s">
        <v>423</v>
      </c>
      <c r="B483" s="158"/>
      <c r="C483" s="164">
        <v>0</v>
      </c>
      <c r="D483" s="184"/>
      <c r="E483" s="147"/>
      <c r="F483" s="147"/>
    </row>
    <row r="484" spans="1:6">
      <c r="A484" s="158" t="s">
        <v>424</v>
      </c>
      <c r="B484" s="158"/>
      <c r="C484" s="164">
        <v>0</v>
      </c>
      <c r="D484" s="184"/>
      <c r="E484" s="147"/>
      <c r="F484" s="147"/>
    </row>
    <row r="485" spans="1:6">
      <c r="A485" s="158" t="s">
        <v>425</v>
      </c>
      <c r="B485" s="158"/>
      <c r="C485" s="164">
        <v>0</v>
      </c>
      <c r="D485" s="184"/>
      <c r="E485" s="147"/>
      <c r="F485" s="147"/>
    </row>
    <row r="486" spans="1:6">
      <c r="A486" s="158" t="s">
        <v>426</v>
      </c>
      <c r="B486" s="158"/>
      <c r="C486" s="159" t="s">
        <v>401</v>
      </c>
      <c r="D486" s="184"/>
      <c r="E486" s="147"/>
      <c r="F486" s="147"/>
    </row>
    <row r="487" spans="1:6">
      <c r="A487" s="158" t="s">
        <v>427</v>
      </c>
      <c r="B487" s="158"/>
      <c r="C487" s="159" t="s">
        <v>401</v>
      </c>
      <c r="D487" s="184"/>
      <c r="E487" s="147"/>
      <c r="F487" s="147"/>
    </row>
    <row r="488" spans="1:6">
      <c r="A488" s="158" t="s">
        <v>428</v>
      </c>
      <c r="B488" s="158"/>
      <c r="C488" s="159" t="s">
        <v>401</v>
      </c>
      <c r="D488" s="184"/>
      <c r="E488" s="147"/>
      <c r="F488" s="147"/>
    </row>
    <row r="489" spans="1:6">
      <c r="A489" s="158" t="s">
        <v>429</v>
      </c>
      <c r="B489" s="158"/>
      <c r="C489" s="159" t="s">
        <v>401</v>
      </c>
      <c r="D489" s="184"/>
      <c r="E489" s="147"/>
      <c r="F489" s="185"/>
    </row>
    <row r="490" spans="1:6">
      <c r="A490" s="158" t="s">
        <v>430</v>
      </c>
      <c r="B490" s="158"/>
      <c r="C490" s="159" t="s">
        <v>401</v>
      </c>
      <c r="D490" s="184"/>
      <c r="E490" s="147"/>
      <c r="F490" s="147"/>
    </row>
    <row r="491" spans="1:6">
      <c r="A491" s="158" t="s">
        <v>431</v>
      </c>
      <c r="B491" s="158"/>
      <c r="C491" s="159" t="s">
        <v>401</v>
      </c>
      <c r="D491" s="184"/>
      <c r="E491" s="147"/>
      <c r="F491" s="147"/>
    </row>
    <row r="492" spans="1:6" ht="12.75" customHeight="1">
      <c r="A492" s="158" t="s">
        <v>432</v>
      </c>
      <c r="B492" s="186"/>
      <c r="C492" s="164">
        <v>0</v>
      </c>
      <c r="D492" s="184"/>
      <c r="E492" s="147"/>
      <c r="F492" s="147"/>
    </row>
    <row r="493" spans="1:6">
      <c r="A493" s="187" t="s">
        <v>433</v>
      </c>
      <c r="B493" s="14"/>
      <c r="C493" s="164">
        <v>0</v>
      </c>
      <c r="D493" s="153"/>
      <c r="E493" s="14"/>
      <c r="F493" s="147"/>
    </row>
    <row r="494" spans="1:6" ht="15" customHeight="1">
      <c r="A494" s="14"/>
      <c r="B494" s="177"/>
      <c r="C494" s="156"/>
      <c r="D494" s="178">
        <f>SUM(C494:C502)</f>
        <v>5331831.3500000006</v>
      </c>
      <c r="E494" s="14"/>
      <c r="F494" s="147"/>
    </row>
    <row r="495" spans="1:6">
      <c r="A495" s="177" t="s">
        <v>434</v>
      </c>
      <c r="B495" s="158"/>
      <c r="C495" s="164">
        <v>0</v>
      </c>
      <c r="D495" s="184"/>
      <c r="E495" s="14"/>
      <c r="F495" s="147"/>
    </row>
    <row r="496" spans="1:6" ht="12.75" customHeight="1">
      <c r="A496" s="158" t="s">
        <v>435</v>
      </c>
      <c r="B496" s="158"/>
      <c r="C496" s="188">
        <v>3337590.72</v>
      </c>
      <c r="D496" s="184"/>
      <c r="E496" s="14"/>
      <c r="F496" s="14"/>
    </row>
    <row r="497" spans="1:6">
      <c r="A497" s="158" t="s">
        <v>436</v>
      </c>
      <c r="B497" s="158"/>
      <c r="C497" s="162">
        <v>1994235.98</v>
      </c>
      <c r="D497" s="184"/>
      <c r="E497" s="14"/>
      <c r="F497" s="14"/>
    </row>
    <row r="498" spans="1:6">
      <c r="A498" s="158" t="s">
        <v>437</v>
      </c>
      <c r="B498" s="158"/>
      <c r="C498" s="159" t="s">
        <v>401</v>
      </c>
      <c r="D498" s="184"/>
      <c r="E498" s="14"/>
      <c r="F498" s="14"/>
    </row>
    <row r="499" spans="1:6" ht="12.75" customHeight="1">
      <c r="A499" s="158" t="s">
        <v>438</v>
      </c>
      <c r="B499" s="158"/>
      <c r="C499" s="159" t="s">
        <v>401</v>
      </c>
      <c r="D499" s="184"/>
      <c r="E499" s="14"/>
      <c r="F499" s="14"/>
    </row>
    <row r="500" spans="1:6">
      <c r="A500" s="158" t="s">
        <v>439</v>
      </c>
      <c r="B500" s="158"/>
      <c r="C500" s="164">
        <v>0</v>
      </c>
      <c r="D500" s="184"/>
      <c r="E500" s="14"/>
      <c r="F500" s="14"/>
    </row>
    <row r="501" spans="1:6">
      <c r="A501" s="158" t="s">
        <v>440</v>
      </c>
      <c r="B501" s="186"/>
      <c r="C501" s="164">
        <v>4.6500000000000004</v>
      </c>
      <c r="D501" s="184"/>
      <c r="E501" s="14"/>
      <c r="F501" s="14"/>
    </row>
    <row r="502" spans="1:6">
      <c r="A502" s="187" t="s">
        <v>441</v>
      </c>
      <c r="B502" s="189"/>
      <c r="C502" s="190">
        <v>0</v>
      </c>
      <c r="D502" s="153"/>
      <c r="E502" s="166"/>
      <c r="F502" s="14"/>
    </row>
    <row r="503" spans="1:6">
      <c r="A503" s="14"/>
      <c r="C503" s="153"/>
      <c r="E503" s="147"/>
      <c r="F503" s="14"/>
    </row>
    <row r="504" spans="1:6">
      <c r="A504" s="174" t="s">
        <v>442</v>
      </c>
      <c r="D504" s="191">
        <f>D473-D474+D494</f>
        <v>108764635.69</v>
      </c>
      <c r="E504" s="192"/>
      <c r="F504" s="147"/>
    </row>
    <row r="505" spans="1:6" ht="9" customHeight="1">
      <c r="D505" s="193"/>
      <c r="E505" s="14"/>
      <c r="F505" s="14"/>
    </row>
    <row r="506" spans="1:6" ht="5.25" customHeight="1">
      <c r="B506" s="194"/>
      <c r="C506" s="194"/>
      <c r="D506" s="194"/>
      <c r="E506" s="194"/>
      <c r="F506" s="14"/>
    </row>
    <row r="507" spans="1:6">
      <c r="A507" s="194" t="s">
        <v>443</v>
      </c>
      <c r="B507" s="194"/>
      <c r="C507" s="194"/>
      <c r="D507" s="194"/>
      <c r="E507" s="194"/>
      <c r="F507" s="14"/>
    </row>
    <row r="508" spans="1:6" ht="7.5" customHeight="1">
      <c r="A508" s="194"/>
      <c r="E508" s="195"/>
      <c r="F508" s="14"/>
    </row>
    <row r="509" spans="1:6" ht="21" customHeight="1">
      <c r="A509" s="70" t="s">
        <v>444</v>
      </c>
      <c r="B509" s="71" t="s">
        <v>54</v>
      </c>
      <c r="C509" s="99" t="s">
        <v>55</v>
      </c>
      <c r="D509" s="99" t="s">
        <v>56</v>
      </c>
      <c r="E509" s="196"/>
      <c r="F509" s="14"/>
    </row>
    <row r="510" spans="1:6" ht="15">
      <c r="A510" s="58" t="s">
        <v>445</v>
      </c>
      <c r="B510" s="197">
        <v>0</v>
      </c>
      <c r="C510" s="59">
        <v>0</v>
      </c>
      <c r="D510" s="59">
        <v>0</v>
      </c>
      <c r="E510" s="196"/>
      <c r="F510" s="14"/>
    </row>
    <row r="511" spans="1:6" ht="15">
      <c r="A511" s="58" t="s">
        <v>446</v>
      </c>
      <c r="B511" s="59">
        <v>0</v>
      </c>
      <c r="C511" s="59">
        <v>0</v>
      </c>
      <c r="D511" s="59">
        <v>0</v>
      </c>
      <c r="E511" s="196"/>
      <c r="F511" s="14"/>
    </row>
    <row r="512" spans="1:6" ht="15">
      <c r="A512" s="58" t="s">
        <v>447</v>
      </c>
      <c r="B512" s="59">
        <v>0</v>
      </c>
      <c r="C512" s="59">
        <v>0</v>
      </c>
      <c r="D512" s="59">
        <v>0</v>
      </c>
      <c r="E512" s="196"/>
      <c r="F512" s="14"/>
    </row>
    <row r="513" spans="1:6" ht="15">
      <c r="A513" s="58" t="s">
        <v>448</v>
      </c>
      <c r="B513" s="128">
        <v>0</v>
      </c>
      <c r="C513" s="59">
        <v>0</v>
      </c>
      <c r="D513" s="59">
        <v>0</v>
      </c>
      <c r="E513" s="196"/>
      <c r="F513" s="14"/>
    </row>
    <row r="514" spans="1:6" ht="15">
      <c r="A514" s="58" t="s">
        <v>449</v>
      </c>
      <c r="B514" s="59">
        <v>0</v>
      </c>
      <c r="C514" s="59">
        <v>0</v>
      </c>
      <c r="D514" s="59">
        <v>0</v>
      </c>
      <c r="E514" s="196"/>
      <c r="F514" s="14"/>
    </row>
    <row r="515" spans="1:6" ht="15">
      <c r="A515" s="58" t="s">
        <v>450</v>
      </c>
      <c r="B515" s="59">
        <v>0</v>
      </c>
      <c r="C515" s="59">
        <v>0</v>
      </c>
      <c r="D515" s="59">
        <v>0</v>
      </c>
      <c r="E515" s="196"/>
      <c r="F515" s="14"/>
    </row>
    <row r="516" spans="1:6" ht="15">
      <c r="A516" s="58" t="s">
        <v>451</v>
      </c>
      <c r="B516" s="59">
        <v>0</v>
      </c>
      <c r="C516" s="59">
        <v>0</v>
      </c>
      <c r="D516" s="59">
        <v>0</v>
      </c>
      <c r="E516" s="196"/>
      <c r="F516" s="14"/>
    </row>
    <row r="517" spans="1:6" ht="15">
      <c r="A517" s="58" t="s">
        <v>452</v>
      </c>
      <c r="B517" s="59">
        <v>0</v>
      </c>
      <c r="C517" s="59">
        <v>0</v>
      </c>
      <c r="D517" s="59">
        <v>0</v>
      </c>
      <c r="E517" s="196"/>
      <c r="F517" s="14"/>
    </row>
    <row r="518" spans="1:6" ht="15">
      <c r="A518" s="58" t="s">
        <v>453</v>
      </c>
      <c r="B518" s="128">
        <v>0</v>
      </c>
      <c r="C518" s="59">
        <v>0</v>
      </c>
      <c r="D518" s="59">
        <v>0</v>
      </c>
      <c r="E518" s="196"/>
      <c r="F518" s="14"/>
    </row>
    <row r="519" spans="1:6" ht="15">
      <c r="A519" s="58" t="s">
        <v>454</v>
      </c>
      <c r="B519" s="59">
        <v>0</v>
      </c>
      <c r="C519" s="59">
        <v>0</v>
      </c>
      <c r="D519" s="59">
        <v>0</v>
      </c>
      <c r="E519" s="196"/>
      <c r="F519" s="14"/>
    </row>
    <row r="520" spans="1:6" ht="15">
      <c r="A520" s="58" t="s">
        <v>455</v>
      </c>
      <c r="B520" s="59">
        <v>0</v>
      </c>
      <c r="C520" s="59">
        <v>0</v>
      </c>
      <c r="D520" s="59">
        <v>0</v>
      </c>
      <c r="E520" s="196"/>
      <c r="F520" s="14"/>
    </row>
    <row r="521" spans="1:6">
      <c r="A521" s="198" t="s">
        <v>456</v>
      </c>
      <c r="B521" s="198">
        <f>SUM(B510:B520)</f>
        <v>0</v>
      </c>
      <c r="C521" s="198">
        <f>SUM(C510:C520)</f>
        <v>0</v>
      </c>
      <c r="D521" s="198">
        <f>SUM(D510:D520)</f>
        <v>0</v>
      </c>
      <c r="E521" s="196"/>
      <c r="F521" s="14"/>
    </row>
    <row r="522" spans="1:6">
      <c r="B522" s="140"/>
      <c r="C522" s="140"/>
      <c r="D522" s="140"/>
      <c r="E522" s="199"/>
      <c r="F522" s="14"/>
    </row>
    <row r="523" spans="1:6" ht="12.75" customHeight="1">
      <c r="A523" s="3" t="s">
        <v>457</v>
      </c>
      <c r="B523" s="140"/>
      <c r="C523" s="140"/>
      <c r="D523" s="140"/>
      <c r="E523" s="200"/>
      <c r="F523" s="14"/>
    </row>
    <row r="524" spans="1:6" ht="21" customHeight="1">
      <c r="B524" s="140"/>
      <c r="C524" s="140"/>
      <c r="D524" s="140"/>
      <c r="E524" s="14"/>
      <c r="F524" s="14"/>
    </row>
    <row r="525" spans="1:6" ht="6.75" customHeight="1">
      <c r="B525" s="140"/>
      <c r="C525" s="140"/>
      <c r="D525" s="140"/>
      <c r="F525" s="14"/>
    </row>
    <row r="527" spans="1:6">
      <c r="B527" s="140"/>
      <c r="F527" s="201"/>
    </row>
    <row r="528" spans="1:6">
      <c r="A528" s="202"/>
      <c r="B528" s="140"/>
      <c r="C528" s="203"/>
      <c r="D528" s="203"/>
    </row>
    <row r="529" spans="1:4" ht="12.75" customHeight="1">
      <c r="A529" s="204" t="s">
        <v>458</v>
      </c>
      <c r="B529" s="140"/>
      <c r="C529" s="205" t="s">
        <v>459</v>
      </c>
      <c r="D529" s="205"/>
    </row>
    <row r="530" spans="1:4" ht="12.75" customHeight="1">
      <c r="A530" s="206" t="s">
        <v>460</v>
      </c>
      <c r="B530" s="140"/>
      <c r="C530" s="206" t="s">
        <v>461</v>
      </c>
      <c r="D530" s="206"/>
    </row>
    <row r="531" spans="1:4">
      <c r="A531" s="206"/>
      <c r="B531" s="140"/>
      <c r="C531" s="206"/>
      <c r="D531" s="206"/>
    </row>
    <row r="532" spans="1:4">
      <c r="A532" s="140"/>
      <c r="C532" s="206"/>
      <c r="D532" s="206"/>
    </row>
    <row r="533" spans="1:4" ht="12.75" customHeight="1">
      <c r="C533" s="206"/>
      <c r="D533" s="206"/>
    </row>
    <row r="534" spans="1:4" ht="13.5" customHeight="1">
      <c r="C534" s="206"/>
      <c r="D534" s="206"/>
    </row>
    <row r="535" spans="1:4">
      <c r="C535" s="206"/>
      <c r="D535" s="206"/>
    </row>
    <row r="536" spans="1:4" ht="12.75" customHeight="1"/>
    <row r="539" spans="1:4" ht="12.75" customHeight="1"/>
  </sheetData>
  <mergeCells count="16">
    <mergeCell ref="C236:D236"/>
    <mergeCell ref="C244:D244"/>
    <mergeCell ref="A530:A531"/>
    <mergeCell ref="C530:D535"/>
    <mergeCell ref="C133:D133"/>
    <mergeCell ref="A145:C145"/>
    <mergeCell ref="C174:D174"/>
    <mergeCell ref="C180:D180"/>
    <mergeCell ref="C185:D185"/>
    <mergeCell ref="C194:D194"/>
    <mergeCell ref="A1:E1"/>
    <mergeCell ref="A2:F2"/>
    <mergeCell ref="A3:F3"/>
    <mergeCell ref="A7:E7"/>
    <mergeCell ref="C55:E55"/>
    <mergeCell ref="C62:D62"/>
  </mergeCells>
  <dataValidations count="4">
    <dataValidation allowBlank="1" showInputMessage="1" showErrorMessage="1" prompt="Especificar origen de dicho recurso: Federal, Estatal, Municipal, Particulares." sqref="C170 C176 C182" xr:uid="{50248BE1-BFE9-42CA-AE6F-B96B4C593394}"/>
    <dataValidation allowBlank="1" showInputMessage="1" showErrorMessage="1" prompt="Características cualitativas significativas que les impacten financieramente." sqref="C143:D143 D170 D176 D182" xr:uid="{A66EB36E-A9C6-49E8-8456-C944252CD127}"/>
    <dataValidation allowBlank="1" showInputMessage="1" showErrorMessage="1" prompt="Corresponde al número de la cuenta de acuerdo al Plan de Cuentas emitido por el CONAC (DOF 22/11/2010)." sqref="A143" xr:uid="{3520D665-5FD8-4589-97C0-BAF71FF293F6}"/>
    <dataValidation allowBlank="1" showInputMessage="1" showErrorMessage="1" prompt="Saldo final del periodo que corresponde la cuenta pública presentada (mensual:  enero, febrero, marzo, etc.; trimestral: 1er, 2do, 3ro. o 4to.)." sqref="B143 B170 B176 B182" xr:uid="{E315C383-FC2A-4D63-9489-A9F706F589E4}"/>
  </dataValidations>
  <pageMargins left="0.70866141732283472" right="0.70866141732283472" top="0.31496062992125984" bottom="0.31496062992125984" header="0.31496062992125984" footer="0.31496062992125984"/>
  <pageSetup scale="61" firstPageNumber="9" fitToHeight="10" orientation="landscape" useFirstPageNumber="1" r:id="rId1"/>
  <headerFooter>
    <oddFooter>&amp;R&amp;P</oddFooter>
    <firstFooter>&amp;R9</firstFooter>
  </headerFooter>
  <rowBreaks count="2" manualBreakCount="2">
    <brk id="130" max="5" man="1"/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2023-01-19T20:15:14Z</dcterms:created>
  <dcterms:modified xsi:type="dcterms:W3CDTF">2023-01-19T20:15:59Z</dcterms:modified>
</cp:coreProperties>
</file>