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"/>
    </mc:Choice>
  </mc:AlternateContent>
  <xr:revisionPtr revIDLastSave="0" documentId="8_{1F8FFBD6-3E53-480C-B30E-73B35ACD409A}" xr6:coauthVersionLast="36" xr6:coauthVersionMax="36" xr10:uidLastSave="{00000000-0000-0000-0000-000000000000}"/>
  <bookViews>
    <workbookView xWindow="0" yWindow="0" windowWidth="28800" windowHeight="11625" xr2:uid="{25ED387B-0B50-455E-B893-FED99B64F639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I52" i="1" s="1"/>
  <c r="J13" i="1"/>
  <c r="J52" i="1" s="1"/>
  <c r="I13" i="1"/>
  <c r="E13" i="1"/>
  <c r="E34" i="1" s="1"/>
  <c r="D13" i="1"/>
  <c r="D34" i="1" s="1"/>
  <c r="I54" i="1" s="1"/>
  <c r="J54" i="1" l="1"/>
</calcChain>
</file>

<file path=xl/sharedStrings.xml><?xml version="1.0" encoding="utf-8"?>
<sst xmlns="http://schemas.openxmlformats.org/spreadsheetml/2006/main" count="70" uniqueCount="67">
  <si>
    <t>ESTADO DE ACTIVIDADES</t>
  </si>
  <si>
    <t>Del 01 de enero al 31 de marzo de 2022 y al 31 de diciembre de 2021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</si>
  <si>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</si>
  <si>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</si>
  <si>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</si>
  <si>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</si>
  <si>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</si>
  <si>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</si>
  <si>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</si>
  <si>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</si>
  <si>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</si>
  <si>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</si>
  <si>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</si>
  <si>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</si>
  <si>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</si>
  <si>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</si>
  <si>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</si>
  <si>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</si>
  <si>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</si>
  <si>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</si>
  <si>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</si>
  <si>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</si>
  <si>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</si>
  <si>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</si>
  <si>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</si>
  <si>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</si>
  <si>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</si>
  <si>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</si>
  <si>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</si>
  <si>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</si>
  <si>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</si>
  <si>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</si>
  <si>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</si>
  <si>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</si>
  <si>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</si>
  <si>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</si>
  <si>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</si>
  <si>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</si>
  <si>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</si>
  <si>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</si>
  <si>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</si>
  <si>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</si>
  <si>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</si>
  <si>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</si>
  <si>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</si>
  <si>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</si>
  <si>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</si>
  <si>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</si>
  <si>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</si>
  <si>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</si>
  <si>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</si>
  <si>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</si>
  <si>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</si>
  <si>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</si>
  <si>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</si>
  <si>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</si>
  <si>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</si>
  <si>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 xml:space="preserve"> 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</si>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</sst>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 xr:uid="{0EE8F94C-6786-4C56-B211-73EF3FA16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7346E89-5444-445B-9C75-34166C9EF43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3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AEA6-F61F-4BBA-A726-4B580A27706E}">
  <dimension ref="A3:M67"/>
  <sheetViews>
    <sheetView showGridLines="0" tabSelected="1" showRuler="0" topLeftCell="A28" zoomScaleNormal="100" zoomScalePageLayoutView="70" workbookViewId="0">
      <selection activeCell="D34" sqref="D34"/>
    </sheetView>
  </sheetViews>
  <sheetFormatPr baseColWidth="10" defaultColWidth="11.42578125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2022</v>
      </c>
      <c r="E10" s="21">
        <v>2021</v>
      </c>
      <c r="F10" s="22"/>
      <c r="G10" s="20" t="s">
        <v>5</v>
      </c>
      <c r="H10" s="20"/>
      <c r="I10" s="21">
        <v>2022</v>
      </c>
      <c r="J10" s="21">
        <v>2021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1980539.96</v>
      </c>
      <c r="E13" s="37">
        <f>SUM(E14:E21)</f>
        <v>14864545.869999999</v>
      </c>
      <c r="F13" s="32"/>
      <c r="G13" s="30" t="s">
        <v>9</v>
      </c>
      <c r="H13" s="30"/>
      <c r="I13" s="37">
        <f>SUM(I14:I16)</f>
        <v>19565786.399999999</v>
      </c>
      <c r="J13" s="37">
        <f>SUM(J14:J16)</f>
        <v>101960546.40000001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18542445.969999999</v>
      </c>
      <c r="J14" s="41">
        <v>81652138.340000004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70965</v>
      </c>
      <c r="J15" s="41">
        <v>2995960.04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952375.43</v>
      </c>
      <c r="J16" s="41">
        <v>17312448.02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93000</v>
      </c>
      <c r="J18" s="37">
        <f>SUM(J19:J27)</f>
        <v>1987333.78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1980539.96</v>
      </c>
      <c r="E20" s="41">
        <v>14864545.869999999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93000</v>
      </c>
      <c r="J22" s="41">
        <v>1987333.78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25268838.149999999</v>
      </c>
      <c r="E23" s="37">
        <f>SUM(E24:E25)</f>
        <v>95355293.829999998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6"/>
    </row>
    <row r="24" spans="1:13" x14ac:dyDescent="0.2">
      <c r="A24" s="39"/>
      <c r="B24" s="40" t="s">
        <v>28</v>
      </c>
      <c r="C24" s="40"/>
      <c r="D24" s="41">
        <v>9168711</v>
      </c>
      <c r="E24" s="41">
        <v>46601769.25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16100127.15</v>
      </c>
      <c r="E25" s="41">
        <v>48753524.579999998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111228.2</v>
      </c>
      <c r="E27" s="37">
        <f>SUM(E28:E32)</f>
        <v>822734.28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0</v>
      </c>
      <c r="E31" s="41">
        <v>456050.72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111228.2</v>
      </c>
      <c r="E32" s="41">
        <v>366683.56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27360606.309999999</v>
      </c>
      <c r="E34" s="50">
        <f>E13+E23+E27</f>
        <v>111042573.98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0.87</v>
      </c>
      <c r="J41" s="52">
        <f>SUM(J42:J47)</f>
        <v>4760148.0599999996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4304092.42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456050.72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0.87</v>
      </c>
      <c r="J47" s="41">
        <v>4.92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 t="s">
        <v>57</v>
      </c>
      <c r="J48" s="44" t="s">
        <v>57</v>
      </c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58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59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60</v>
      </c>
      <c r="H52" s="49"/>
      <c r="I52" s="55">
        <f>I13+I18+I29+I34+I41+I49</f>
        <v>19658787.27</v>
      </c>
      <c r="J52" s="55">
        <f>J13+J18+J29+J34+J41+J49</f>
        <v>108708028.24000001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61</v>
      </c>
      <c r="H54" s="58"/>
      <c r="I54" s="55">
        <f>D34-I52</f>
        <v>7701819.0399999991</v>
      </c>
      <c r="J54" s="55">
        <f>E34-J52</f>
        <v>2334545.7399999946</v>
      </c>
      <c r="K54" s="56"/>
      <c r="M54" s="46"/>
    </row>
    <row r="55" spans="1:13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3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3" ht="15" customHeight="1" x14ac:dyDescent="0.2">
      <c r="A59" s="43" t="s">
        <v>62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 ht="9.75" customHeight="1" x14ac:dyDescent="0.2">
      <c r="B62" s="43"/>
      <c r="C62" s="68"/>
      <c r="D62" s="69"/>
      <c r="E62" s="69"/>
      <c r="G62" s="70"/>
      <c r="H62" s="68"/>
      <c r="I62" s="69"/>
      <c r="J62" s="69"/>
    </row>
    <row r="63" spans="1:13" ht="30" customHeight="1" x14ac:dyDescent="0.2">
      <c r="B63" s="43"/>
      <c r="C63" s="73"/>
      <c r="D63" s="73"/>
      <c r="E63" s="69"/>
      <c r="G63" s="74"/>
      <c r="H63" s="74"/>
      <c r="I63" s="69"/>
      <c r="J63" s="69"/>
    </row>
    <row r="64" spans="1:13" ht="14.1" customHeight="1" x14ac:dyDescent="0.2">
      <c r="B64" s="75"/>
      <c r="C64" s="76" t="s">
        <v>63</v>
      </c>
      <c r="D64" s="76"/>
      <c r="E64" s="69"/>
      <c r="F64" s="69"/>
      <c r="G64" s="76" t="s">
        <v>64</v>
      </c>
      <c r="H64" s="76"/>
      <c r="I64" s="77"/>
      <c r="J64" s="69"/>
    </row>
    <row r="65" spans="2:10" ht="51.75" customHeight="1" x14ac:dyDescent="0.2">
      <c r="B65" s="78"/>
      <c r="C65" s="79" t="s">
        <v>65</v>
      </c>
      <c r="D65" s="79"/>
      <c r="E65" s="80"/>
      <c r="F65" s="80"/>
      <c r="G65" s="79" t="s">
        <v>66</v>
      </c>
      <c r="H65" s="79"/>
      <c r="I65" s="77"/>
      <c r="J65" s="69"/>
    </row>
    <row r="66" spans="2:10" ht="9.9499999999999993" customHeight="1" x14ac:dyDescent="0.2">
      <c r="D66" s="81"/>
    </row>
    <row r="67" spans="2:10" x14ac:dyDescent="0.2">
      <c r="D67" s="81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2022-04-18T19:30:17Z</dcterms:created>
  <dcterms:modified xsi:type="dcterms:W3CDTF">2022-04-18T19:30:33Z</dcterms:modified>
</cp:coreProperties>
</file>