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13_ncr:1_{DB8EB721-7D16-4161-BAE6-C45C05AF1B4B}" xr6:coauthVersionLast="36" xr6:coauthVersionMax="36" xr10:uidLastSave="{00000000-0000-0000-0000-000000000000}"/>
  <bookViews>
    <workbookView xWindow="0" yWindow="0" windowWidth="28800" windowHeight="11625" xr2:uid="{89BB8060-E76C-4467-B272-4EB387F8F169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[2]TOTAL!#REF!</definedName>
    <definedName name="Abr">#REF!</definedName>
    <definedName name="_xlnm.Extract">[3]EGRESOS!#REF!</definedName>
    <definedName name="_xlnm.Print_Area" localSheetId="0">EAA!$A$1:$I$44</definedName>
    <definedName name="B">[3]EGRESOS!#REF!</definedName>
    <definedName name="BASE">#REF!</definedName>
    <definedName name="_xlnm.Database">[4]REPORTO!#REF!</definedName>
    <definedName name="cba">[2]TOTAL!#REF!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H31" i="1"/>
  <c r="G31" i="1"/>
  <c r="G30" i="1"/>
  <c r="H30" i="1" s="1"/>
  <c r="H29" i="1"/>
  <c r="G29" i="1"/>
  <c r="G28" i="1"/>
  <c r="H28" i="1" s="1"/>
  <c r="H27" i="1"/>
  <c r="G27" i="1"/>
  <c r="D26" i="1"/>
  <c r="G26" i="1" s="1"/>
  <c r="H26" i="1" s="1"/>
  <c r="F24" i="1"/>
  <c r="F12" i="1" s="1"/>
  <c r="E24" i="1"/>
  <c r="G22" i="1"/>
  <c r="K22" i="1" s="1"/>
  <c r="D21" i="1"/>
  <c r="G21" i="1" s="1"/>
  <c r="D20" i="1"/>
  <c r="G20" i="1" s="1"/>
  <c r="G19" i="1"/>
  <c r="H19" i="1" s="1"/>
  <c r="K18" i="1"/>
  <c r="H18" i="1"/>
  <c r="G18" i="1"/>
  <c r="H17" i="1"/>
  <c r="G17" i="1"/>
  <c r="K17" i="1" s="1"/>
  <c r="G16" i="1"/>
  <c r="K16" i="1" s="1"/>
  <c r="F14" i="1"/>
  <c r="E14" i="1"/>
  <c r="E12" i="1" s="1"/>
  <c r="H21" i="1" l="1"/>
  <c r="K21" i="1"/>
  <c r="H20" i="1"/>
  <c r="K20" i="1"/>
  <c r="K34" i="1"/>
  <c r="H34" i="1"/>
  <c r="D14" i="1"/>
  <c r="K19" i="1"/>
  <c r="D24" i="1"/>
  <c r="G24" i="1" s="1"/>
  <c r="H24" i="1" s="1"/>
  <c r="H16" i="1"/>
  <c r="H22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<sst xmlns="http://schemas.openxmlformats.org/spreadsheetml/2006/main" count="39" uniqueCount="38">
  <si>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</si>
  <si>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2021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</si>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</sst>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distributed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 xr:uid="{B47ED19D-128C-45D7-A41E-F69D00C34D43}"/>
    <cellStyle name="Millares" xfId="1" builtinId="3"/>
    <cellStyle name="Normal" xfId="0" builtinId="0"/>
    <cellStyle name="Normal 2" xfId="2" xr:uid="{3617F72F-171A-4E64-A7F6-A4332F7E6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>
        <row r="16">
          <cell r="D16">
            <v>38656172.990000002</v>
          </cell>
        </row>
        <row r="17">
          <cell r="D17">
            <v>1584256.65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7B48-3EFE-46C7-AFA8-8FFE99461329}">
  <sheetPr>
    <pageSetUpPr fitToPage="1"/>
  </sheetPr>
  <dimension ref="A1:Q44"/>
  <sheetViews>
    <sheetView showGridLines="0" tabSelected="1" topLeftCell="C7" zoomScale="110" zoomScaleNormal="110" workbookViewId="0">
      <selection activeCell="H12" sqref="H12"/>
    </sheetView>
  </sheetViews>
  <sheetFormatPr baseColWidth="10" defaultColWidth="11.42578125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41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74"/>
      <c r="D1" s="74"/>
      <c r="E1" s="74"/>
      <c r="F1" s="74"/>
      <c r="G1" s="74"/>
      <c r="H1" s="2"/>
      <c r="I1" s="3"/>
      <c r="J1" s="4"/>
      <c r="K1" s="4"/>
    </row>
    <row r="2" spans="1:11" s="5" customFormat="1" ht="14.1" customHeight="1" x14ac:dyDescent="0.2">
      <c r="A2" s="1"/>
      <c r="B2" s="2"/>
      <c r="C2" s="74" t="s">
        <v>0</v>
      </c>
      <c r="D2" s="74"/>
      <c r="E2" s="74"/>
      <c r="F2" s="74"/>
      <c r="G2" s="74"/>
      <c r="H2" s="2"/>
      <c r="I2" s="3"/>
      <c r="J2" s="3"/>
      <c r="K2" s="4"/>
    </row>
    <row r="3" spans="1:11" s="5" customFormat="1" ht="14.1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3"/>
      <c r="J3" s="3"/>
      <c r="K3" s="4"/>
    </row>
    <row r="4" spans="1:11" s="5" customFormat="1" ht="14.1" customHeight="1" x14ac:dyDescent="0.2">
      <c r="A4" s="1"/>
      <c r="B4" s="2"/>
      <c r="C4" s="74" t="s">
        <v>2</v>
      </c>
      <c r="D4" s="74"/>
      <c r="E4" s="74"/>
      <c r="F4" s="74"/>
      <c r="G4" s="74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6" t="s">
        <v>4</v>
      </c>
      <c r="E5" s="76"/>
      <c r="F5" s="76"/>
      <c r="H5" s="8"/>
      <c r="I5" s="8"/>
    </row>
    <row r="6" spans="1:11" s="5" customFormat="1" ht="6.75" customHeight="1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11" s="5" customFormat="1" ht="3" customHeight="1" x14ac:dyDescent="0.2">
      <c r="A7" s="65"/>
      <c r="B7" s="65"/>
      <c r="C7" s="65"/>
      <c r="D7" s="65"/>
      <c r="E7" s="65"/>
      <c r="F7" s="65"/>
      <c r="G7" s="65"/>
      <c r="H7" s="65"/>
      <c r="I7" s="65"/>
    </row>
    <row r="8" spans="1:11" s="13" customFormat="1" ht="25.5" x14ac:dyDescent="0.2">
      <c r="A8" s="9"/>
      <c r="B8" s="66" t="s">
        <v>5</v>
      </c>
      <c r="C8" s="66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7"/>
      <c r="C9" s="67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8"/>
      <c r="B10" s="65"/>
      <c r="C10" s="65"/>
      <c r="D10" s="65"/>
      <c r="E10" s="65"/>
      <c r="F10" s="65"/>
      <c r="G10" s="65"/>
      <c r="H10" s="65"/>
      <c r="I10" s="69"/>
    </row>
    <row r="11" spans="1:11" s="5" customFormat="1" ht="3" customHeight="1" x14ac:dyDescent="0.2">
      <c r="A11" s="70"/>
      <c r="B11" s="71"/>
      <c r="C11" s="71"/>
      <c r="D11" s="71"/>
      <c r="E11" s="71"/>
      <c r="F11" s="71"/>
      <c r="G11" s="71"/>
      <c r="H11" s="71"/>
      <c r="I11" s="72"/>
      <c r="J11" s="4"/>
      <c r="K11" s="4"/>
    </row>
    <row r="12" spans="1:11" s="5" customFormat="1" x14ac:dyDescent="0.2">
      <c r="A12" s="18"/>
      <c r="B12" s="73" t="s">
        <v>13</v>
      </c>
      <c r="C12" s="73"/>
      <c r="D12" s="19">
        <f>+D14+D24</f>
        <v>162285138.35999998</v>
      </c>
      <c r="E12" s="19">
        <f>+E14+E24</f>
        <v>344054975.03000003</v>
      </c>
      <c r="F12" s="19">
        <f>+F14+F24</f>
        <v>351941529.12999994</v>
      </c>
      <c r="G12" s="19">
        <f>+D12+E12-F12</f>
        <v>154398584.26000005</v>
      </c>
      <c r="H12" s="19">
        <f>+G12-D12</f>
        <v>-7886554.0999999344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/>
      <c r="I13" s="20"/>
      <c r="J13" s="4"/>
      <c r="K13" s="4"/>
    </row>
    <row r="14" spans="1:11" s="5" customFormat="1" x14ac:dyDescent="0.2">
      <c r="A14" s="22"/>
      <c r="B14" s="64" t="s">
        <v>14</v>
      </c>
      <c r="C14" s="64"/>
      <c r="D14" s="23">
        <f>SUM(D16:D22)</f>
        <v>48220424.030000001</v>
      </c>
      <c r="E14" s="23">
        <f>SUM(E16:E22)</f>
        <v>339266511.04000002</v>
      </c>
      <c r="F14" s="23">
        <f>SUM(F16:F22)</f>
        <v>347209955.42999995</v>
      </c>
      <c r="G14" s="19">
        <f>+D14+E14-F14</f>
        <v>40276979.640000105</v>
      </c>
      <c r="H14" s="23">
        <f>+G14-D14</f>
        <v>-7943444.3899998963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9"/>
      <c r="F15" s="29"/>
      <c r="G15" s="28"/>
      <c r="H15" s="28"/>
      <c r="I15" s="30"/>
      <c r="J15" s="4"/>
      <c r="K15" s="25"/>
    </row>
    <row r="16" spans="1:11" s="5" customFormat="1" ht="19.5" customHeight="1" x14ac:dyDescent="0.2">
      <c r="A16" s="26"/>
      <c r="B16" s="60" t="s">
        <v>15</v>
      </c>
      <c r="C16" s="60"/>
      <c r="D16" s="29">
        <v>45823361.490000002</v>
      </c>
      <c r="E16" s="29">
        <v>202742972.50999999</v>
      </c>
      <c r="F16" s="29">
        <v>209910161.00999999</v>
      </c>
      <c r="G16" s="31">
        <f>D16+E16-F16</f>
        <v>38656172.99000001</v>
      </c>
      <c r="H16" s="31">
        <f>G16-D16</f>
        <v>-7167188.4999999925</v>
      </c>
      <c r="I16" s="30"/>
      <c r="J16" s="4"/>
      <c r="K16" s="25" t="str">
        <f>IF(G16=[7]ESF!D16," ","Error")</f>
        <v xml:space="preserve"> </v>
      </c>
    </row>
    <row r="17" spans="1:14" s="5" customFormat="1" ht="19.5" customHeight="1" x14ac:dyDescent="0.2">
      <c r="A17" s="26"/>
      <c r="B17" s="60" t="s">
        <v>16</v>
      </c>
      <c r="C17" s="60"/>
      <c r="D17" s="29">
        <v>1595043.63</v>
      </c>
      <c r="E17" s="29">
        <v>123007680.43000001</v>
      </c>
      <c r="F17" s="29">
        <v>123018467.41</v>
      </c>
      <c r="G17" s="31">
        <f t="shared" ref="G17:G22" si="0">D17+E17-F17</f>
        <v>1584256.650000006</v>
      </c>
      <c r="H17" s="31">
        <f t="shared" ref="H17:H22" si="1">G17-D17</f>
        <v>-10786.979999993928</v>
      </c>
      <c r="I17" s="30"/>
      <c r="J17" s="4"/>
      <c r="K17" s="25" t="str">
        <f>IF(G17=[7]ESF!D17," ","Error")</f>
        <v>Error</v>
      </c>
    </row>
    <row r="18" spans="1:14" s="5" customFormat="1" ht="19.5" customHeight="1" x14ac:dyDescent="0.2">
      <c r="A18" s="26"/>
      <c r="B18" s="60" t="s">
        <v>17</v>
      </c>
      <c r="C18" s="60"/>
      <c r="D18" s="29">
        <v>741723.91</v>
      </c>
      <c r="E18" s="29">
        <v>13515858.1</v>
      </c>
      <c r="F18" s="29">
        <v>14257582.01</v>
      </c>
      <c r="G18" s="31">
        <f t="shared" si="0"/>
        <v>0</v>
      </c>
      <c r="H18" s="31">
        <f t="shared" si="1"/>
        <v>-741723.91</v>
      </c>
      <c r="I18" s="30"/>
      <c r="J18" s="4"/>
      <c r="K18" s="25" t="str">
        <f>IF(G18=[7]ESF!D18," ","Error")</f>
        <v xml:space="preserve"> </v>
      </c>
    </row>
    <row r="19" spans="1:14" s="5" customFormat="1" ht="19.5" customHeight="1" x14ac:dyDescent="0.2">
      <c r="A19" s="26"/>
      <c r="B19" s="60" t="s">
        <v>18</v>
      </c>
      <c r="C19" s="60"/>
      <c r="D19" s="29">
        <v>23745</v>
      </c>
      <c r="E19" s="29">
        <v>0</v>
      </c>
      <c r="F19" s="29">
        <v>23745</v>
      </c>
      <c r="G19" s="32">
        <f t="shared" si="0"/>
        <v>0</v>
      </c>
      <c r="H19" s="32">
        <f t="shared" si="1"/>
        <v>-23745</v>
      </c>
      <c r="I19" s="30"/>
      <c r="J19" s="4"/>
      <c r="K19" s="25" t="str">
        <f>IF(G19=[7]ESF!D19,"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60" t="s">
        <v>20</v>
      </c>
      <c r="C20" s="60"/>
      <c r="D20" s="29">
        <f>+[7]ESF!E20</f>
        <v>0</v>
      </c>
      <c r="E20" s="29">
        <v>0</v>
      </c>
      <c r="F20" s="29">
        <v>0</v>
      </c>
      <c r="G20" s="29">
        <f>D20+E20-F20</f>
        <v>0</v>
      </c>
      <c r="H20" s="29">
        <f t="shared" si="1"/>
        <v>0</v>
      </c>
      <c r="I20" s="30"/>
      <c r="J20" s="4"/>
      <c r="K20" s="25" t="str">
        <f>IF(G20=[7]ESF!D20," ","Error")</f>
        <v xml:space="preserve"> </v>
      </c>
    </row>
    <row r="21" spans="1:14" s="5" customFormat="1" ht="19.5" customHeight="1" x14ac:dyDescent="0.2">
      <c r="A21" s="26"/>
      <c r="B21" s="60" t="s">
        <v>21</v>
      </c>
      <c r="C21" s="60"/>
      <c r="D21" s="29">
        <f>+[7]ESF!E21</f>
        <v>0</v>
      </c>
      <c r="E21" s="29">
        <v>0</v>
      </c>
      <c r="F21" s="29">
        <v>0</v>
      </c>
      <c r="G21" s="29">
        <f t="shared" si="0"/>
        <v>0</v>
      </c>
      <c r="H21" s="29">
        <f t="shared" si="1"/>
        <v>0</v>
      </c>
      <c r="I21" s="30"/>
      <c r="J21" s="4"/>
      <c r="K21" s="25" t="str">
        <f>IF(G21=[7]ESF!D21," ","Error")</f>
        <v xml:space="preserve"> </v>
      </c>
      <c r="L21" s="5" t="s">
        <v>19</v>
      </c>
    </row>
    <row r="22" spans="1:14" ht="19.5" customHeight="1" x14ac:dyDescent="0.2">
      <c r="A22" s="26"/>
      <c r="B22" s="60" t="s">
        <v>22</v>
      </c>
      <c r="C22" s="60"/>
      <c r="D22" s="33">
        <v>36550</v>
      </c>
      <c r="E22" s="34">
        <v>0</v>
      </c>
      <c r="F22" s="33">
        <v>0</v>
      </c>
      <c r="G22" s="33">
        <f t="shared" si="0"/>
        <v>36550</v>
      </c>
      <c r="H22" s="33">
        <f t="shared" si="1"/>
        <v>0</v>
      </c>
      <c r="I22" s="30"/>
      <c r="K22" s="25" t="str">
        <f>IF(G22=[7]ESF!D22," ","Error")</f>
        <v xml:space="preserve"> </v>
      </c>
    </row>
    <row r="23" spans="1:14" x14ac:dyDescent="0.2">
      <c r="A23" s="26"/>
      <c r="B23" s="35"/>
      <c r="C23" s="35"/>
      <c r="D23" s="36"/>
      <c r="E23" s="36"/>
      <c r="F23" s="36"/>
      <c r="G23" s="36"/>
      <c r="H23" s="36"/>
      <c r="I23" s="30"/>
      <c r="K23" s="25"/>
    </row>
    <row r="24" spans="1:14" x14ac:dyDescent="0.2">
      <c r="A24" s="22"/>
      <c r="B24" s="64" t="s">
        <v>23</v>
      </c>
      <c r="C24" s="64"/>
      <c r="D24" s="23">
        <f>SUM(D26:D34)</f>
        <v>114064714.32999998</v>
      </c>
      <c r="E24" s="23">
        <f>SUM(E26:E34)</f>
        <v>4788463.99</v>
      </c>
      <c r="F24" s="23">
        <f>SUM(F26:F34)</f>
        <v>4731573.7</v>
      </c>
      <c r="G24" s="23">
        <f>+D24+E24-F24</f>
        <v>114121604.61999997</v>
      </c>
      <c r="H24" s="23">
        <f>+G24-D24</f>
        <v>56890.289999991655</v>
      </c>
      <c r="I24" s="24"/>
      <c r="K24" s="25"/>
    </row>
    <row r="25" spans="1:14" ht="5.0999999999999996" customHeight="1" x14ac:dyDescent="0.2">
      <c r="A25" s="26"/>
      <c r="B25" s="27"/>
      <c r="C25" s="35"/>
      <c r="D25" s="28"/>
      <c r="E25" s="28"/>
      <c r="F25" s="28"/>
      <c r="G25" s="28"/>
      <c r="H25" s="28"/>
      <c r="I25" s="30"/>
      <c r="K25" s="25"/>
    </row>
    <row r="26" spans="1:14" ht="19.5" customHeight="1" x14ac:dyDescent="0.2">
      <c r="A26" s="26"/>
      <c r="B26" s="60" t="s">
        <v>24</v>
      </c>
      <c r="C26" s="60"/>
      <c r="D26" s="29">
        <f>+[7]ESF!E29</f>
        <v>0</v>
      </c>
      <c r="E26" s="29">
        <v>0</v>
      </c>
      <c r="F26" s="29">
        <v>0</v>
      </c>
      <c r="G26" s="32">
        <f>+D26+E26+F26</f>
        <v>0</v>
      </c>
      <c r="H26" s="32">
        <f>+G26+D26</f>
        <v>0</v>
      </c>
      <c r="I26" s="30"/>
      <c r="K26" s="25"/>
    </row>
    <row r="27" spans="1:14" ht="19.5" customHeight="1" x14ac:dyDescent="0.2">
      <c r="A27" s="26"/>
      <c r="B27" s="60" t="s">
        <v>25</v>
      </c>
      <c r="C27" s="60"/>
      <c r="D27" s="29">
        <v>500000</v>
      </c>
      <c r="E27" s="29">
        <v>0</v>
      </c>
      <c r="F27" s="29">
        <v>0</v>
      </c>
      <c r="G27" s="32">
        <f>+D27+E27+F27</f>
        <v>500000</v>
      </c>
      <c r="H27" s="32">
        <f>+G27-D27</f>
        <v>0</v>
      </c>
      <c r="I27" s="30"/>
      <c r="K27" s="25"/>
    </row>
    <row r="28" spans="1:14" ht="19.5" customHeight="1" x14ac:dyDescent="0.2">
      <c r="A28" s="26"/>
      <c r="B28" s="60" t="s">
        <v>26</v>
      </c>
      <c r="C28" s="60"/>
      <c r="D28" s="29">
        <v>98157471.319999993</v>
      </c>
      <c r="E28" s="29">
        <v>0</v>
      </c>
      <c r="F28" s="29">
        <v>0</v>
      </c>
      <c r="G28" s="29">
        <f>D28+E28-F28</f>
        <v>98157471.319999993</v>
      </c>
      <c r="H28" s="29">
        <f t="shared" ref="H28:H32" si="2">G28-D28</f>
        <v>0</v>
      </c>
      <c r="I28" s="30"/>
      <c r="K28" s="25"/>
    </row>
    <row r="29" spans="1:14" ht="19.5" customHeight="1" x14ac:dyDescent="0.2">
      <c r="A29" s="26"/>
      <c r="B29" s="60" t="s">
        <v>27</v>
      </c>
      <c r="C29" s="60"/>
      <c r="D29" s="29">
        <v>93083285.319999993</v>
      </c>
      <c r="E29" s="29">
        <v>4360982.71</v>
      </c>
      <c r="F29" s="29">
        <v>428802.54</v>
      </c>
      <c r="G29" s="29">
        <f>D29+E29-F29</f>
        <v>97015465.48999998</v>
      </c>
      <c r="H29" s="29">
        <f t="shared" si="2"/>
        <v>3932180.1699999869</v>
      </c>
      <c r="I29" s="30"/>
      <c r="K29" s="25"/>
    </row>
    <row r="30" spans="1:14" ht="19.5" customHeight="1" x14ac:dyDescent="0.25">
      <c r="A30" s="26"/>
      <c r="B30" s="60" t="s">
        <v>28</v>
      </c>
      <c r="C30" s="60"/>
      <c r="D30" s="29">
        <v>0</v>
      </c>
      <c r="E30" s="29">
        <v>0</v>
      </c>
      <c r="F30" s="29">
        <v>0</v>
      </c>
      <c r="G30" s="37">
        <f t="shared" ref="G30" si="3">D30+E30-F30</f>
        <v>0</v>
      </c>
      <c r="H30" s="37">
        <f t="shared" si="2"/>
        <v>0</v>
      </c>
      <c r="I30" s="30"/>
      <c r="K30" s="25"/>
    </row>
    <row r="31" spans="1:14" ht="19.5" customHeight="1" x14ac:dyDescent="0.2">
      <c r="A31" s="26"/>
      <c r="B31" s="60" t="s">
        <v>29</v>
      </c>
      <c r="C31" s="60"/>
      <c r="D31" s="29">
        <v>-77676042.310000002</v>
      </c>
      <c r="E31" s="29">
        <v>427481.28</v>
      </c>
      <c r="F31" s="29">
        <v>4302771.16</v>
      </c>
      <c r="G31" s="32">
        <f>D31+E31-F31</f>
        <v>-81551332.189999998</v>
      </c>
      <c r="H31" s="32">
        <f t="shared" si="2"/>
        <v>-3875289.8799999952</v>
      </c>
      <c r="I31" s="30"/>
      <c r="K31" s="25"/>
    </row>
    <row r="32" spans="1:14" ht="19.5" customHeight="1" x14ac:dyDescent="0.25">
      <c r="A32" s="26"/>
      <c r="B32" s="60" t="s">
        <v>30</v>
      </c>
      <c r="C32" s="60"/>
      <c r="D32" s="29">
        <f>+[7]ESF!E35</f>
        <v>0</v>
      </c>
      <c r="E32" s="29">
        <v>0</v>
      </c>
      <c r="F32" s="29">
        <v>0</v>
      </c>
      <c r="G32" s="32">
        <f>+D32+E32+F32</f>
        <v>0</v>
      </c>
      <c r="H32" s="37">
        <f t="shared" si="2"/>
        <v>0</v>
      </c>
      <c r="I32" s="30"/>
      <c r="K32" s="25"/>
    </row>
    <row r="33" spans="1:17" ht="19.5" customHeight="1" x14ac:dyDescent="0.2">
      <c r="A33" s="26"/>
      <c r="B33" s="60" t="s">
        <v>31</v>
      </c>
      <c r="C33" s="60"/>
      <c r="D33" s="29">
        <f>+[7]ESF!E36</f>
        <v>0</v>
      </c>
      <c r="E33" s="29">
        <v>0</v>
      </c>
      <c r="F33" s="29">
        <v>0</v>
      </c>
      <c r="G33" s="32">
        <f>+D33+E33+F33</f>
        <v>0</v>
      </c>
      <c r="H33" s="32">
        <f>+G33+D33</f>
        <v>0</v>
      </c>
      <c r="I33" s="30"/>
      <c r="K33" s="25"/>
    </row>
    <row r="34" spans="1:17" ht="19.5" customHeight="1" x14ac:dyDescent="0.2">
      <c r="A34" s="26"/>
      <c r="B34" s="60" t="s">
        <v>32</v>
      </c>
      <c r="C34" s="60"/>
      <c r="D34" s="29">
        <f>+[7]ESF!E37</f>
        <v>0</v>
      </c>
      <c r="E34" s="29">
        <v>0</v>
      </c>
      <c r="F34" s="29">
        <v>0</v>
      </c>
      <c r="G34" s="32">
        <f>+D34+E34+F34</f>
        <v>0</v>
      </c>
      <c r="H34" s="32">
        <f>+G34+D34</f>
        <v>0</v>
      </c>
      <c r="I34" s="30"/>
      <c r="K34" s="25" t="str">
        <f>IF(G34=[7]ESF!D37," ","error")</f>
        <v xml:space="preserve"> </v>
      </c>
    </row>
    <row r="35" spans="1:17" x14ac:dyDescent="0.2">
      <c r="A35" s="26"/>
      <c r="B35" s="35"/>
      <c r="C35" s="35"/>
      <c r="D35" s="36"/>
      <c r="E35" s="28"/>
      <c r="F35" s="28"/>
      <c r="G35" s="28"/>
      <c r="H35" s="28"/>
      <c r="I35" s="30"/>
      <c r="K35" s="25"/>
    </row>
    <row r="36" spans="1:17" ht="6" customHeight="1" x14ac:dyDescent="0.2">
      <c r="A36" s="61"/>
      <c r="B36" s="62"/>
      <c r="C36" s="62"/>
      <c r="D36" s="62"/>
      <c r="E36" s="62"/>
      <c r="F36" s="62"/>
      <c r="G36" s="62"/>
      <c r="H36" s="62"/>
      <c r="I36" s="63"/>
    </row>
    <row r="37" spans="1:17" ht="6" customHeight="1" x14ac:dyDescent="0.2">
      <c r="A37" s="38"/>
      <c r="B37" s="39"/>
      <c r="C37" s="40"/>
      <c r="E37" s="38"/>
      <c r="F37" s="38"/>
      <c r="G37" s="38"/>
      <c r="H37" s="38"/>
      <c r="I37" s="38"/>
    </row>
    <row r="38" spans="1:17" ht="15" customHeight="1" x14ac:dyDescent="0.2">
      <c r="A38" s="5"/>
      <c r="B38" s="54" t="s">
        <v>33</v>
      </c>
      <c r="C38" s="54"/>
      <c r="D38" s="54"/>
      <c r="E38" s="54"/>
      <c r="F38" s="54"/>
      <c r="G38" s="54"/>
      <c r="H38" s="54"/>
      <c r="I38" s="42"/>
      <c r="J38" s="42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2"/>
      <c r="C39" s="43"/>
      <c r="D39" s="44"/>
      <c r="E39" s="44"/>
      <c r="F39" s="5"/>
      <c r="G39" s="45"/>
      <c r="H39" s="43"/>
      <c r="I39" s="44"/>
      <c r="J39" s="44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5"/>
      <c r="C40" s="55"/>
      <c r="D40" s="44"/>
      <c r="E40" s="46"/>
      <c r="F40" s="46"/>
      <c r="G40" s="46"/>
      <c r="H40" s="47"/>
      <c r="I40" s="44"/>
      <c r="J40" s="44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6" t="s">
        <v>34</v>
      </c>
      <c r="C41" s="56"/>
      <c r="D41" s="48"/>
      <c r="E41" s="57" t="s">
        <v>35</v>
      </c>
      <c r="F41" s="57"/>
      <c r="G41" s="57"/>
      <c r="H41" s="49"/>
      <c r="I41" s="50"/>
      <c r="J41" s="5"/>
      <c r="P41" s="5"/>
      <c r="Q41" s="5"/>
    </row>
    <row r="42" spans="1:17" ht="27.75" customHeight="1" x14ac:dyDescent="0.2">
      <c r="A42" s="5"/>
      <c r="B42" s="58" t="s">
        <v>36</v>
      </c>
      <c r="C42" s="58"/>
      <c r="D42" s="51"/>
      <c r="E42" s="59" t="s">
        <v>37</v>
      </c>
      <c r="F42" s="59"/>
      <c r="G42" s="59"/>
      <c r="H42" s="52"/>
      <c r="I42" s="50"/>
      <c r="J42" s="5"/>
      <c r="P42" s="5"/>
      <c r="Q42" s="5"/>
    </row>
    <row r="43" spans="1:17" x14ac:dyDescent="0.2">
      <c r="B43" s="5"/>
      <c r="C43" s="5"/>
      <c r="D43" s="53"/>
      <c r="E43" s="5"/>
      <c r="F43" s="5"/>
      <c r="G43" s="5"/>
    </row>
    <row r="44" spans="1:17" x14ac:dyDescent="0.2">
      <c r="B44" s="5"/>
      <c r="C44" s="5"/>
      <c r="D44" s="53"/>
      <c r="E44" s="5"/>
      <c r="F44" s="5"/>
      <c r="G44" s="5"/>
    </row>
  </sheetData>
  <sheetProtection formatCells="0" selectLockedCells="1"/>
  <mergeCells count="36">
    <mergeCell ref="A6:I6"/>
    <mergeCell ref="C1:G1"/>
    <mergeCell ref="C2:G2"/>
    <mergeCell ref="A3:H3"/>
    <mergeCell ref="C4:G4"/>
    <mergeCell ref="D5:F5"/>
    <mergeCell ref="B21:C21"/>
    <mergeCell ref="A7:I7"/>
    <mergeCell ref="B8:C9"/>
    <mergeCell ref="A10:I10"/>
    <mergeCell ref="A11:I11"/>
    <mergeCell ref="B12:C12"/>
    <mergeCell ref="B14:C14"/>
    <mergeCell ref="B16:C16"/>
    <mergeCell ref="B17:C17"/>
    <mergeCell ref="B18:C18"/>
    <mergeCell ref="B19:C19"/>
    <mergeCell ref="B20:C20"/>
    <mergeCell ref="A36:I36"/>
    <mergeCell ref="B22:C22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H38"/>
    <mergeCell ref="B40:C40"/>
    <mergeCell ref="B41:C41"/>
    <mergeCell ref="E41:G41"/>
    <mergeCell ref="B42:C42"/>
    <mergeCell ref="E42:G42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2022-02-02T17:27:48Z</dcterms:created>
  <dcterms:modified xsi:type="dcterms:W3CDTF">2022-02-02T17:54:13Z</dcterms:modified>
</cp:coreProperties>
</file>