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C6FA7D65-C473-4F1F-8A1E-385E3FAC9152}" xr6:coauthVersionLast="36" xr6:coauthVersionMax="36" xr10:uidLastSave="{00000000-0000-0000-0000-000000000000}"/>
  <bookViews>
    <workbookView xWindow="0" yWindow="0" windowWidth="28800" windowHeight="11625" xr2:uid="{A21E772B-F99C-4520-94B2-21303A76E84E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6" i="1"/>
  <c r="G26" i="1" s="1"/>
  <c r="H26" i="1" s="1"/>
  <c r="F24" i="1"/>
  <c r="E24" i="1"/>
  <c r="D24" i="1"/>
  <c r="G24" i="1" s="1"/>
  <c r="H24" i="1" s="1"/>
  <c r="G22" i="1"/>
  <c r="K22" i="1" s="1"/>
  <c r="D21" i="1"/>
  <c r="G21" i="1" s="1"/>
  <c r="D20" i="1"/>
  <c r="G20" i="1" s="1"/>
  <c r="K19" i="1"/>
  <c r="G19" i="1"/>
  <c r="H19" i="1" s="1"/>
  <c r="K18" i="1"/>
  <c r="H18" i="1"/>
  <c r="G18" i="1"/>
  <c r="G17" i="1"/>
  <c r="K17" i="1" s="1"/>
  <c r="G16" i="1"/>
  <c r="K16" i="1" s="1"/>
  <c r="F14" i="1"/>
  <c r="E14" i="1"/>
  <c r="D14" i="1"/>
  <c r="G14" i="1" s="1"/>
  <c r="H14" i="1" s="1"/>
  <c r="F12" i="1"/>
  <c r="E12" i="1"/>
  <c r="H21" i="1" l="1"/>
  <c r="K21" i="1"/>
  <c r="H20" i="1"/>
  <c r="K20" i="1"/>
  <c r="K34" i="1"/>
  <c r="H34" i="1"/>
  <c r="H17" i="1"/>
  <c r="H22" i="1"/>
  <c r="H16" i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<sst xmlns="http://schemas.openxmlformats.org/spreadsheetml/2006/main" count="39" uniqueCount="38">
  <si>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</si>
  <si>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2021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</si>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</sst>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 xr:uid="{4EB6CA7A-FBCB-49B1-8F53-78B1091F80FD}"/>
    <cellStyle name="Millares" xfId="1" builtinId="3"/>
    <cellStyle name="Normal" xfId="0" builtinId="0"/>
    <cellStyle name="Normal 2" xfId="2" xr:uid="{19FF7A72-26AD-49A2-9F3F-DA1B08B5C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47531878.700000003</v>
          </cell>
        </row>
        <row r="17">
          <cell r="D17">
            <v>1721256.99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A00B5-AD9B-4B8D-BA00-7CC97825DCF1}">
  <sheetPr>
    <pageSetUpPr fitToPage="1"/>
  </sheetPr>
  <dimension ref="A1:Q44"/>
  <sheetViews>
    <sheetView showGridLines="0" tabSelected="1" zoomScale="110" zoomScaleNormal="110" workbookViewId="0">
      <selection activeCell="E29" sqref="E29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162285138.35999998</v>
      </c>
      <c r="E12" s="31">
        <f>+E14+E24</f>
        <v>254232860.68999997</v>
      </c>
      <c r="F12" s="31">
        <f>+F14+F24</f>
        <v>249852932.44000003</v>
      </c>
      <c r="G12" s="31">
        <f>+D12+E12-F12</f>
        <v>166665066.60999992</v>
      </c>
      <c r="H12" s="31">
        <f>+G12-D12</f>
        <v>4379928.2499999404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48220424.030000001</v>
      </c>
      <c r="E14" s="36">
        <f>SUM(E16:E22)</f>
        <v>250922194.09999996</v>
      </c>
      <c r="F14" s="36">
        <f>SUM(F16:F22)</f>
        <v>249852932.44000003</v>
      </c>
      <c r="G14" s="31">
        <f>+D14+E14-F14</f>
        <v>49289685.689999968</v>
      </c>
      <c r="H14" s="36">
        <f>+G14-D14</f>
        <v>1069261.6599999666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">
      <c r="A16" s="39"/>
      <c r="B16" s="44" t="s">
        <v>15</v>
      </c>
      <c r="C16" s="44"/>
      <c r="D16" s="42">
        <v>45823361.490000002</v>
      </c>
      <c r="E16" s="42">
        <v>149642253.31999999</v>
      </c>
      <c r="F16" s="42">
        <v>147933736.11000001</v>
      </c>
      <c r="G16" s="45">
        <f>D16+E16-F16</f>
        <v>47531878.699999988</v>
      </c>
      <c r="H16" s="45">
        <f>G16-D16</f>
        <v>1708517.209999986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4" t="s">
        <v>16</v>
      </c>
      <c r="C17" s="44"/>
      <c r="D17" s="42">
        <v>1595043.63</v>
      </c>
      <c r="E17" s="42">
        <v>91928775.140000001</v>
      </c>
      <c r="F17" s="42">
        <v>91802561.780000001</v>
      </c>
      <c r="G17" s="45">
        <f t="shared" ref="G17:G22" si="0">D17+E17-F17</f>
        <v>1721256.9899999946</v>
      </c>
      <c r="H17" s="45">
        <f t="shared" ref="H17:H22" si="1">G17-D17</f>
        <v>126213.35999999475</v>
      </c>
      <c r="I17" s="43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4" t="s">
        <v>17</v>
      </c>
      <c r="C18" s="44"/>
      <c r="D18" s="42">
        <v>741723.91</v>
      </c>
      <c r="E18" s="42">
        <v>9351165.6400000006</v>
      </c>
      <c r="F18" s="42">
        <v>10092889.550000001</v>
      </c>
      <c r="G18" s="45">
        <f t="shared" si="0"/>
        <v>0</v>
      </c>
      <c r="H18" s="45">
        <f t="shared" si="1"/>
        <v>-741723.91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4" t="s">
        <v>18</v>
      </c>
      <c r="C19" s="44"/>
      <c r="D19" s="42">
        <v>23745</v>
      </c>
      <c r="E19" s="42">
        <v>0</v>
      </c>
      <c r="F19" s="42">
        <v>23745</v>
      </c>
      <c r="G19" s="46">
        <f t="shared" si="0"/>
        <v>0</v>
      </c>
      <c r="H19" s="46">
        <f t="shared" si="1"/>
        <v>-23745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4" t="s">
        <v>22</v>
      </c>
      <c r="C22" s="44"/>
      <c r="D22" s="47">
        <v>36550</v>
      </c>
      <c r="E22" s="48">
        <v>0</v>
      </c>
      <c r="F22" s="47">
        <v>0</v>
      </c>
      <c r="G22" s="47">
        <f t="shared" si="0"/>
        <v>36550</v>
      </c>
      <c r="H22" s="47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9"/>
      <c r="C23" s="49"/>
      <c r="D23" s="50"/>
      <c r="E23" s="50"/>
      <c r="F23" s="50"/>
      <c r="G23" s="50"/>
      <c r="H23" s="50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114064714.32999998</v>
      </c>
      <c r="E24" s="36">
        <f>SUM(E26:E34)</f>
        <v>3310666.59</v>
      </c>
      <c r="F24" s="36">
        <f>SUM(F26:F34)</f>
        <v>0</v>
      </c>
      <c r="G24" s="36">
        <f>+D24+E24-F24</f>
        <v>117375380.91999999</v>
      </c>
      <c r="H24" s="36">
        <f>+G24-D24</f>
        <v>3310666.5900000036</v>
      </c>
      <c r="I24" s="37"/>
      <c r="K24" s="38"/>
    </row>
    <row r="25" spans="1:14" ht="5.0999999999999996" customHeight="1" x14ac:dyDescent="0.2">
      <c r="A25" s="39"/>
      <c r="B25" s="40"/>
      <c r="C25" s="49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6">
        <f>+D26+E26+F26</f>
        <v>0</v>
      </c>
      <c r="H26" s="46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6">
        <f>+D27+E27+F27</f>
        <v>500000</v>
      </c>
      <c r="H27" s="46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98157471.319999993</v>
      </c>
      <c r="E28" s="42">
        <v>0</v>
      </c>
      <c r="F28" s="42">
        <v>0</v>
      </c>
      <c r="G28" s="42">
        <f>D28+E28-F28</f>
        <v>98157471.319999993</v>
      </c>
      <c r="H28" s="42">
        <f t="shared" ref="H28:H32" si="2">G28-D28</f>
        <v>0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93083285.319999993</v>
      </c>
      <c r="E29" s="42">
        <v>3310666.59</v>
      </c>
      <c r="F29" s="42">
        <v>0</v>
      </c>
      <c r="G29" s="42">
        <f>D29+E29-F29</f>
        <v>96393951.909999996</v>
      </c>
      <c r="H29" s="42">
        <f t="shared" si="2"/>
        <v>3310666.5900000036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51">
        <f t="shared" ref="G30" si="3">D30+E30-F30</f>
        <v>0</v>
      </c>
      <c r="H30" s="51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-77676042.310000002</v>
      </c>
      <c r="E31" s="42">
        <v>0</v>
      </c>
      <c r="F31" s="42">
        <v>0</v>
      </c>
      <c r="G31" s="46">
        <f>D31+E31-F31</f>
        <v>-77676042.310000002</v>
      </c>
      <c r="H31" s="46">
        <f t="shared" si="2"/>
        <v>0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6">
        <f>+D32+E32+F32</f>
        <v>0</v>
      </c>
      <c r="H32" s="51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6">
        <f>+D33+E33+F33</f>
        <v>0</v>
      </c>
      <c r="H33" s="46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6">
        <f>+D34+E34+F34</f>
        <v>0</v>
      </c>
      <c r="H34" s="46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9"/>
      <c r="C35" s="49"/>
      <c r="D35" s="50"/>
      <c r="E35" s="41"/>
      <c r="F35" s="41"/>
      <c r="G35" s="41"/>
      <c r="H35" s="41"/>
      <c r="I35" s="43"/>
      <c r="K35" s="38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6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 t="s">
        <v>34</v>
      </c>
      <c r="C41" s="67"/>
      <c r="D41" s="68"/>
      <c r="E41" s="69" t="s">
        <v>35</v>
      </c>
      <c r="F41" s="69"/>
      <c r="G41" s="69"/>
      <c r="H41" s="70"/>
      <c r="I41" s="71"/>
      <c r="J41" s="6"/>
      <c r="P41" s="6"/>
      <c r="Q41" s="6"/>
    </row>
    <row r="42" spans="1:17" ht="27.75" customHeight="1" x14ac:dyDescent="0.2">
      <c r="A42" s="6"/>
      <c r="B42" s="72" t="s">
        <v>36</v>
      </c>
      <c r="C42" s="72"/>
      <c r="D42" s="73"/>
      <c r="E42" s="74" t="s">
        <v>37</v>
      </c>
      <c r="F42" s="74"/>
      <c r="G42" s="74"/>
      <c r="H42" s="75"/>
      <c r="I42" s="71"/>
      <c r="J42" s="6"/>
      <c r="P42" s="6"/>
      <c r="Q42" s="6"/>
    </row>
    <row r="43" spans="1:17" x14ac:dyDescent="0.2">
      <c r="B43" s="6"/>
      <c r="C43" s="6"/>
      <c r="D43" s="76"/>
      <c r="E43" s="6"/>
      <c r="F43" s="6"/>
      <c r="G43" s="6"/>
    </row>
    <row r="44" spans="1:17" x14ac:dyDescent="0.2">
      <c r="B44" s="6"/>
      <c r="C44" s="6"/>
      <c r="D44" s="76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2021-10-15T15:22:13Z</dcterms:created>
  <dcterms:modified xsi:type="dcterms:W3CDTF">2021-10-15T15:22:54Z</dcterms:modified>
</cp:coreProperties>
</file>