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4-DF\"/>
    </mc:Choice>
  </mc:AlternateContent>
  <bookViews>
    <workbookView xWindow="0" yWindow="0" windowWidth="19200" windowHeight="7050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7" i="1"/>
  <c r="H137" i="1" s="1"/>
  <c r="E136" i="1"/>
  <c r="H136" i="1" s="1"/>
  <c r="E135" i="1"/>
  <c r="H135" i="1" s="1"/>
  <c r="E134" i="1"/>
  <c r="H134" i="1" s="1"/>
  <c r="E133" i="1"/>
  <c r="H133" i="1" s="1"/>
  <c r="H132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F79" i="1" s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E71" i="1"/>
  <c r="H71" i="1" s="1"/>
  <c r="G70" i="1"/>
  <c r="G4" i="1" s="1"/>
  <c r="G154" i="1" s="1"/>
  <c r="F70" i="1"/>
  <c r="D70" i="1"/>
  <c r="C70" i="1"/>
  <c r="E69" i="1"/>
  <c r="H69" i="1" s="1"/>
  <c r="E68" i="1"/>
  <c r="E67" i="1"/>
  <c r="H67" i="1" s="1"/>
  <c r="G66" i="1"/>
  <c r="F66" i="1"/>
  <c r="D66" i="1"/>
  <c r="C66" i="1"/>
  <c r="C4" i="1" s="1"/>
  <c r="C154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H56" i="1"/>
  <c r="E56" i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H48" i="1"/>
  <c r="E48" i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G5" i="1"/>
  <c r="F5" i="1"/>
  <c r="D5" i="1"/>
  <c r="C5" i="1"/>
  <c r="D4" i="1"/>
  <c r="D154" i="1" s="1"/>
  <c r="H5" i="1" l="1"/>
  <c r="E5" i="1"/>
  <c r="E13" i="1"/>
  <c r="H13" i="1" s="1"/>
  <c r="E53" i="1"/>
  <c r="H53" i="1" s="1"/>
  <c r="E88" i="1"/>
  <c r="H88" i="1" s="1"/>
  <c r="E132" i="1"/>
  <c r="F4" i="1"/>
  <c r="F154" i="1" s="1"/>
  <c r="E70" i="1"/>
  <c r="H70" i="1" s="1"/>
  <c r="H72" i="1"/>
  <c r="E80" i="1"/>
  <c r="E108" i="1"/>
  <c r="H108" i="1" s="1"/>
  <c r="H79" i="1" s="1"/>
  <c r="E128" i="1"/>
  <c r="H128" i="1" s="1"/>
  <c r="E141" i="1"/>
  <c r="H141" i="1" s="1"/>
  <c r="E145" i="1"/>
  <c r="H145" i="1" s="1"/>
  <c r="E43" i="1"/>
  <c r="H43" i="1" s="1"/>
  <c r="E33" i="1"/>
  <c r="H33" i="1" s="1"/>
  <c r="E57" i="1"/>
  <c r="H57" i="1" s="1"/>
  <c r="E66" i="1"/>
  <c r="H66" i="1" s="1"/>
  <c r="H68" i="1"/>
  <c r="E98" i="1"/>
  <c r="H98" i="1" s="1"/>
  <c r="E118" i="1"/>
  <c r="H118" i="1" s="1"/>
  <c r="E4" i="1" l="1"/>
  <c r="E79" i="1"/>
  <c r="H4" i="1"/>
  <c r="H154" i="1" s="1"/>
  <c r="E154" i="1" l="1"/>
</calcChain>
</file>

<file path=xl/sharedStrings.xml><?xml version="1.0" encoding="utf-8"?>
<sst xmlns="http://schemas.openxmlformats.org/spreadsheetml/2006/main" count="287" uniqueCount="214">
  <si>
    <t>Universidad Tecnológica del Norte de Guanajuato
Clasificación por Objeto del Gasto (Capítulo y Concepto)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</si>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</sst>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rgb="FFFF000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vertical="center"/>
    </xf>
    <xf numFmtId="43" fontId="3" fillId="0" borderId="0" xfId="2" applyFont="1"/>
    <xf numFmtId="4" fontId="3" fillId="0" borderId="0" xfId="1" applyNumberFormat="1" applyFont="1"/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4" fontId="4" fillId="0" borderId="11" xfId="1" applyNumberFormat="1" applyFont="1" applyFill="1" applyBorder="1" applyAlignment="1">
      <alignment vertical="center"/>
    </xf>
    <xf numFmtId="0" fontId="6" fillId="0" borderId="9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center" indent="2"/>
    </xf>
    <xf numFmtId="4" fontId="5" fillId="0" borderId="11" xfId="1" applyNumberFormat="1" applyFont="1" applyFill="1" applyBorder="1" applyAlignment="1">
      <alignment vertical="center"/>
    </xf>
    <xf numFmtId="4" fontId="5" fillId="0" borderId="11" xfId="3" applyNumberFormat="1" applyFont="1" applyBorder="1" applyAlignment="1">
      <alignment vertical="center"/>
    </xf>
    <xf numFmtId="3" fontId="3" fillId="0" borderId="0" xfId="1" applyNumberFormat="1" applyFont="1"/>
    <xf numFmtId="0" fontId="7" fillId="0" borderId="9" xfId="1" applyFont="1" applyBorder="1" applyAlignment="1">
      <alignment horizontal="left" vertical="top"/>
    </xf>
    <xf numFmtId="0" fontId="6" fillId="0" borderId="12" xfId="1" applyFont="1" applyBorder="1" applyAlignment="1">
      <alignment horizontal="left" vertical="top"/>
    </xf>
    <xf numFmtId="0" fontId="5" fillId="0" borderId="13" xfId="1" applyFont="1" applyBorder="1" applyAlignment="1">
      <alignment horizontal="left" vertical="center" indent="2"/>
    </xf>
    <xf numFmtId="4" fontId="5" fillId="0" borderId="8" xfId="1" applyNumberFormat="1" applyFont="1" applyFill="1" applyBorder="1" applyAlignment="1">
      <alignment vertical="center"/>
    </xf>
    <xf numFmtId="0" fontId="3" fillId="0" borderId="6" xfId="1" applyFont="1" applyBorder="1"/>
    <xf numFmtId="0" fontId="8" fillId="0" borderId="7" xfId="1" applyFont="1" applyBorder="1" applyAlignment="1">
      <alignment horizontal="left" vertical="center" indent="1"/>
    </xf>
    <xf numFmtId="4" fontId="8" fillId="0" borderId="5" xfId="1" applyNumberFormat="1" applyFont="1" applyFill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4" fontId="8" fillId="0" borderId="11" xfId="1" applyNumberFormat="1" applyFont="1" applyFill="1" applyBorder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 indent="2"/>
    </xf>
    <xf numFmtId="4" fontId="9" fillId="0" borderId="11" xfId="1" applyNumberFormat="1" applyFont="1" applyFill="1" applyBorder="1" applyAlignment="1">
      <alignment vertical="center"/>
    </xf>
    <xf numFmtId="4" fontId="9" fillId="0" borderId="11" xfId="3" applyNumberFormat="1" applyFont="1" applyBorder="1" applyAlignment="1">
      <alignment vertical="center"/>
    </xf>
    <xf numFmtId="0" fontId="3" fillId="0" borderId="9" xfId="1" applyFont="1" applyBorder="1"/>
    <xf numFmtId="0" fontId="9" fillId="0" borderId="10" xfId="1" applyFont="1" applyBorder="1" applyAlignment="1">
      <alignment horizontal="left" vertical="center" indent="1"/>
    </xf>
    <xf numFmtId="0" fontId="8" fillId="0" borderId="9" xfId="1" applyFont="1" applyBorder="1" applyAlignment="1">
      <alignment horizontal="left" vertical="center" indent="1"/>
    </xf>
    <xf numFmtId="0" fontId="8" fillId="0" borderId="10" xfId="1" applyFont="1" applyBorder="1" applyAlignment="1">
      <alignment horizontal="left" vertical="center" indent="1"/>
    </xf>
    <xf numFmtId="0" fontId="3" fillId="0" borderId="12" xfId="1" applyFont="1" applyBorder="1"/>
    <xf numFmtId="0" fontId="9" fillId="0" borderId="13" xfId="1" applyFont="1" applyBorder="1" applyAlignment="1">
      <alignment horizontal="left" vertical="center"/>
    </xf>
    <xf numFmtId="4" fontId="9" fillId="0" borderId="8" xfId="1" applyNumberFormat="1" applyFont="1" applyBorder="1" applyAlignment="1">
      <alignment vertical="center"/>
    </xf>
    <xf numFmtId="0" fontId="9" fillId="0" borderId="0" xfId="4" applyFont="1" applyFill="1" applyBorder="1" applyAlignment="1" applyProtection="1">
      <alignment vertical="top"/>
      <protection locked="0"/>
    </xf>
    <xf numFmtId="0" fontId="3" fillId="0" borderId="0" xfId="0" applyFont="1"/>
    <xf numFmtId="0" fontId="11" fillId="0" borderId="0" xfId="1" applyFont="1" applyFill="1" applyBorder="1"/>
    <xf numFmtId="0" fontId="10" fillId="0" borderId="0" xfId="5" applyAlignment="1" applyProtection="1">
      <alignment horizontal="center"/>
      <protection locked="0"/>
    </xf>
    <xf numFmtId="0" fontId="10" fillId="0" borderId="0" xfId="5" applyBorder="1" applyAlignment="1" applyProtection="1">
      <alignment horizontal="center"/>
      <protection locked="0"/>
    </xf>
    <xf numFmtId="0" fontId="10" fillId="0" borderId="0" xfId="5" applyAlignment="1" applyProtection="1">
      <alignment horizontal="center"/>
      <protection locked="0"/>
    </xf>
  </cellXfs>
  <cellStyles count="6">
    <cellStyle name="Millares 6" xfId="2"/>
    <cellStyle name="Normal" xfId="0" builtinId="0"/>
    <cellStyle name="Normal 2 2" xfId="4"/>
    <cellStyle name="Normal 3 3" xfId="3"/>
    <cellStyle name="Normal 4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abSelected="1" zoomScaleNormal="100" workbookViewId="0">
      <selection activeCell="K132" sqref="K132"/>
    </sheetView>
  </sheetViews>
  <sheetFormatPr baseColWidth="10" defaultColWidth="11.453125" defaultRowHeight="12.5"/>
  <cols>
    <col min="1" max="1" width="4.1796875" style="4" customWidth="1"/>
    <col min="2" max="2" width="77.81640625" style="4" customWidth="1"/>
    <col min="3" max="8" width="14.453125" style="4" customWidth="1"/>
    <col min="9" max="10" width="16.54296875" style="4" bestFit="1" customWidth="1"/>
    <col min="11" max="11" width="14.453125" style="4" bestFit="1" customWidth="1"/>
    <col min="12" max="16384" width="11.453125" style="4"/>
  </cols>
  <sheetData>
    <row r="1" spans="1:11" ht="5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1">
      <c r="A2" s="1"/>
      <c r="B2" s="5"/>
      <c r="C2" s="6" t="s">
        <v>1</v>
      </c>
      <c r="D2" s="6"/>
      <c r="E2" s="6"/>
      <c r="F2" s="6"/>
      <c r="G2" s="6"/>
      <c r="H2" s="7"/>
    </row>
    <row r="3" spans="1:11" ht="21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11">
      <c r="A4" s="13" t="s">
        <v>9</v>
      </c>
      <c r="B4" s="14"/>
      <c r="C4" s="15">
        <f>C5+C13+C23+C33+C43+C53+C57+C66+C70</f>
        <v>60646162.319999993</v>
      </c>
      <c r="D4" s="15">
        <f>D5+D13+D23+D33+D43+D53+D57+D66+D70</f>
        <v>3530548.47</v>
      </c>
      <c r="E4" s="15">
        <f t="shared" ref="E4:H4" si="0">E5+E13+E23+E33+E43+E53+E57+E66+E70</f>
        <v>64176710.790000007</v>
      </c>
      <c r="F4" s="15">
        <f>F5+F13+F23+F33+F43+F53+F57+F66+F70</f>
        <v>21421155.349999998</v>
      </c>
      <c r="G4" s="15">
        <f>G5+G13+G23+G33+G43+G53+G57+G66+G70</f>
        <v>21421155.349999998</v>
      </c>
      <c r="H4" s="15">
        <f t="shared" si="0"/>
        <v>42755555.440000005</v>
      </c>
      <c r="J4" s="16"/>
      <c r="K4" s="17"/>
    </row>
    <row r="5" spans="1:11">
      <c r="A5" s="18" t="s">
        <v>10</v>
      </c>
      <c r="B5" s="19"/>
      <c r="C5" s="20">
        <f>SUM(C6:C12)</f>
        <v>40089333.199999996</v>
      </c>
      <c r="D5" s="20">
        <f>SUM(D6:D12)</f>
        <v>1488896.34</v>
      </c>
      <c r="E5" s="20">
        <f t="shared" ref="E5:H5" si="1">SUM(E6:E12)</f>
        <v>41578229.540000007</v>
      </c>
      <c r="F5" s="20">
        <f>SUM(F6:F12)</f>
        <v>18358444.839999996</v>
      </c>
      <c r="G5" s="20">
        <f>SUM(G6:G12)</f>
        <v>18358444.839999996</v>
      </c>
      <c r="H5" s="20">
        <f t="shared" si="1"/>
        <v>23219784.700000003</v>
      </c>
    </row>
    <row r="6" spans="1:11">
      <c r="A6" s="21" t="s">
        <v>11</v>
      </c>
      <c r="B6" s="22" t="s">
        <v>12</v>
      </c>
      <c r="C6" s="23">
        <v>7193658.75</v>
      </c>
      <c r="D6" s="23">
        <v>6859.53</v>
      </c>
      <c r="E6" s="23">
        <f>C6+D6</f>
        <v>7200518.2800000003</v>
      </c>
      <c r="F6" s="23">
        <v>3385377.94</v>
      </c>
      <c r="G6" s="23">
        <v>3385377.94</v>
      </c>
      <c r="H6" s="23">
        <f>E6-F6</f>
        <v>3815140.3400000003</v>
      </c>
    </row>
    <row r="7" spans="1:11">
      <c r="A7" s="21" t="s">
        <v>13</v>
      </c>
      <c r="B7" s="22" t="s">
        <v>14</v>
      </c>
      <c r="C7" s="23">
        <v>13854512.890000001</v>
      </c>
      <c r="D7" s="23">
        <v>808849.11</v>
      </c>
      <c r="E7" s="23">
        <f t="shared" ref="E7:E12" si="2">C7+D7</f>
        <v>14663362</v>
      </c>
      <c r="F7" s="23">
        <v>6710558.2599999998</v>
      </c>
      <c r="G7" s="23">
        <v>6710558.2599999998</v>
      </c>
      <c r="H7" s="23">
        <f t="shared" ref="H7:H70" si="3">E7-F7</f>
        <v>7952803.7400000002</v>
      </c>
    </row>
    <row r="8" spans="1:11">
      <c r="A8" s="21" t="s">
        <v>15</v>
      </c>
      <c r="B8" s="22" t="s">
        <v>16</v>
      </c>
      <c r="C8" s="23">
        <v>4571375.95</v>
      </c>
      <c r="D8" s="23">
        <v>134288.92000000001</v>
      </c>
      <c r="E8" s="23">
        <f t="shared" si="2"/>
        <v>4705664.87</v>
      </c>
      <c r="F8" s="23">
        <v>131844.95000000001</v>
      </c>
      <c r="G8" s="23">
        <v>131844.95000000001</v>
      </c>
      <c r="H8" s="23">
        <f t="shared" si="3"/>
        <v>4573819.92</v>
      </c>
    </row>
    <row r="9" spans="1:11">
      <c r="A9" s="21" t="s">
        <v>17</v>
      </c>
      <c r="B9" s="22" t="s">
        <v>18</v>
      </c>
      <c r="C9" s="23">
        <v>6407968.8499999996</v>
      </c>
      <c r="D9" s="23">
        <v>331481.78999999998</v>
      </c>
      <c r="E9" s="23">
        <f t="shared" si="2"/>
        <v>6739450.6399999997</v>
      </c>
      <c r="F9" s="23">
        <v>3763860.77</v>
      </c>
      <c r="G9" s="23">
        <v>3763860.77</v>
      </c>
      <c r="H9" s="23">
        <f t="shared" si="3"/>
        <v>2975589.8699999996</v>
      </c>
    </row>
    <row r="10" spans="1:11">
      <c r="A10" s="21" t="s">
        <v>19</v>
      </c>
      <c r="B10" s="22" t="s">
        <v>20</v>
      </c>
      <c r="C10" s="23">
        <v>7311816.7599999998</v>
      </c>
      <c r="D10" s="23">
        <v>207416.99</v>
      </c>
      <c r="E10" s="23">
        <f t="shared" si="2"/>
        <v>7519233.75</v>
      </c>
      <c r="F10" s="23">
        <v>3651128.15</v>
      </c>
      <c r="G10" s="23">
        <v>3651128.15</v>
      </c>
      <c r="H10" s="23">
        <f t="shared" si="3"/>
        <v>3868105.6</v>
      </c>
    </row>
    <row r="11" spans="1:11">
      <c r="A11" s="21" t="s">
        <v>21</v>
      </c>
      <c r="B11" s="22" t="s">
        <v>22</v>
      </c>
      <c r="C11" s="23">
        <v>0</v>
      </c>
      <c r="D11" s="23">
        <v>0</v>
      </c>
      <c r="E11" s="23">
        <f t="shared" si="2"/>
        <v>0</v>
      </c>
      <c r="F11" s="24">
        <v>0</v>
      </c>
      <c r="G11" s="24">
        <v>0</v>
      </c>
      <c r="H11" s="23">
        <f t="shared" si="3"/>
        <v>0</v>
      </c>
    </row>
    <row r="12" spans="1:11">
      <c r="A12" s="21" t="s">
        <v>23</v>
      </c>
      <c r="B12" s="22" t="s">
        <v>24</v>
      </c>
      <c r="C12" s="23">
        <v>750000</v>
      </c>
      <c r="D12" s="23">
        <v>0</v>
      </c>
      <c r="E12" s="23">
        <f t="shared" si="2"/>
        <v>750000</v>
      </c>
      <c r="F12" s="23">
        <v>715674.77</v>
      </c>
      <c r="G12" s="23">
        <v>715674.77</v>
      </c>
      <c r="H12" s="23">
        <f t="shared" si="3"/>
        <v>34325.229999999981</v>
      </c>
    </row>
    <row r="13" spans="1:11">
      <c r="A13" s="18" t="s">
        <v>25</v>
      </c>
      <c r="B13" s="19"/>
      <c r="C13" s="20">
        <f>SUM(C14:C22)</f>
        <v>3452302.97</v>
      </c>
      <c r="D13" s="20">
        <f>SUM(D14:D22)</f>
        <v>77000</v>
      </c>
      <c r="E13" s="20">
        <f t="shared" ref="E13" si="4">SUM(E14:E22)</f>
        <v>3529302.97</v>
      </c>
      <c r="F13" s="20">
        <f>SUM(F14:F22)</f>
        <v>268046.33999999997</v>
      </c>
      <c r="G13" s="20">
        <f>SUM(G14:G22)</f>
        <v>268046.33999999997</v>
      </c>
      <c r="H13" s="20">
        <f t="shared" si="3"/>
        <v>3261256.6300000004</v>
      </c>
    </row>
    <row r="14" spans="1:11">
      <c r="A14" s="21" t="s">
        <v>26</v>
      </c>
      <c r="B14" s="22" t="s">
        <v>27</v>
      </c>
      <c r="C14" s="23">
        <v>801881.75</v>
      </c>
      <c r="D14" s="23">
        <v>2400</v>
      </c>
      <c r="E14" s="23">
        <f t="shared" ref="E14:E22" si="5">C14+D14</f>
        <v>804281.75</v>
      </c>
      <c r="F14" s="24">
        <v>2215.02</v>
      </c>
      <c r="G14" s="24">
        <v>2215.02</v>
      </c>
      <c r="H14" s="23">
        <f t="shared" si="3"/>
        <v>802066.73</v>
      </c>
    </row>
    <row r="15" spans="1:11">
      <c r="A15" s="21" t="s">
        <v>28</v>
      </c>
      <c r="B15" s="22" t="s">
        <v>29</v>
      </c>
      <c r="C15" s="23">
        <v>260139</v>
      </c>
      <c r="D15" s="23">
        <v>10000</v>
      </c>
      <c r="E15" s="23">
        <f t="shared" si="5"/>
        <v>270139</v>
      </c>
      <c r="F15" s="24">
        <v>44337.46</v>
      </c>
      <c r="G15" s="24">
        <v>44337.46</v>
      </c>
      <c r="H15" s="23">
        <f t="shared" si="3"/>
        <v>225801.54</v>
      </c>
    </row>
    <row r="16" spans="1:11">
      <c r="A16" s="21" t="s">
        <v>30</v>
      </c>
      <c r="B16" s="22" t="s">
        <v>31</v>
      </c>
      <c r="C16" s="23">
        <v>500.04</v>
      </c>
      <c r="D16" s="23">
        <v>2500</v>
      </c>
      <c r="E16" s="23">
        <f t="shared" si="5"/>
        <v>3000.04</v>
      </c>
      <c r="F16" s="24">
        <v>0</v>
      </c>
      <c r="G16" s="24">
        <v>0</v>
      </c>
      <c r="H16" s="23">
        <f t="shared" si="3"/>
        <v>3000.04</v>
      </c>
    </row>
    <row r="17" spans="1:8">
      <c r="A17" s="21" t="s">
        <v>32</v>
      </c>
      <c r="B17" s="22" t="s">
        <v>33</v>
      </c>
      <c r="C17" s="23">
        <v>438916.37</v>
      </c>
      <c r="D17" s="23">
        <v>34600</v>
      </c>
      <c r="E17" s="23">
        <f t="shared" si="5"/>
        <v>473516.37</v>
      </c>
      <c r="F17" s="24">
        <v>24372.42</v>
      </c>
      <c r="G17" s="24">
        <v>24372.42</v>
      </c>
      <c r="H17" s="23">
        <f t="shared" si="3"/>
        <v>449143.95</v>
      </c>
    </row>
    <row r="18" spans="1:8">
      <c r="A18" s="21" t="s">
        <v>34</v>
      </c>
      <c r="B18" s="22" t="s">
        <v>35</v>
      </c>
      <c r="C18" s="23">
        <v>158508.35999999999</v>
      </c>
      <c r="D18" s="23">
        <v>17300</v>
      </c>
      <c r="E18" s="23">
        <f t="shared" si="5"/>
        <v>175808.36</v>
      </c>
      <c r="F18" s="24">
        <v>3491.1</v>
      </c>
      <c r="G18" s="24">
        <v>3491.1</v>
      </c>
      <c r="H18" s="23">
        <f t="shared" si="3"/>
        <v>172317.25999999998</v>
      </c>
    </row>
    <row r="19" spans="1:8">
      <c r="A19" s="21" t="s">
        <v>36</v>
      </c>
      <c r="B19" s="22" t="s">
        <v>37</v>
      </c>
      <c r="C19" s="23">
        <v>1600439.84</v>
      </c>
      <c r="D19" s="23">
        <v>0</v>
      </c>
      <c r="E19" s="23">
        <f t="shared" si="5"/>
        <v>1600439.84</v>
      </c>
      <c r="F19" s="24">
        <v>183581.34</v>
      </c>
      <c r="G19" s="24">
        <v>183581.34</v>
      </c>
      <c r="H19" s="23">
        <f t="shared" si="3"/>
        <v>1416858.5</v>
      </c>
    </row>
    <row r="20" spans="1:8">
      <c r="A20" s="21" t="s">
        <v>38</v>
      </c>
      <c r="B20" s="22" t="s">
        <v>39</v>
      </c>
      <c r="C20" s="23">
        <v>30744.17</v>
      </c>
      <c r="D20" s="23">
        <v>3000</v>
      </c>
      <c r="E20" s="23">
        <f t="shared" si="5"/>
        <v>33744.17</v>
      </c>
      <c r="F20" s="24">
        <v>0</v>
      </c>
      <c r="G20" s="24">
        <v>0</v>
      </c>
      <c r="H20" s="23">
        <f t="shared" si="3"/>
        <v>33744.17</v>
      </c>
    </row>
    <row r="21" spans="1:8">
      <c r="A21" s="21" t="s">
        <v>40</v>
      </c>
      <c r="B21" s="22" t="s">
        <v>41</v>
      </c>
      <c r="C21" s="23"/>
      <c r="D21" s="23"/>
      <c r="E21" s="23">
        <f t="shared" si="5"/>
        <v>0</v>
      </c>
      <c r="F21" s="24"/>
      <c r="G21" s="24"/>
      <c r="H21" s="23">
        <f t="shared" si="3"/>
        <v>0</v>
      </c>
    </row>
    <row r="22" spans="1:8">
      <c r="A22" s="21" t="s">
        <v>42</v>
      </c>
      <c r="B22" s="22" t="s">
        <v>43</v>
      </c>
      <c r="C22" s="23">
        <v>161173.44</v>
      </c>
      <c r="D22" s="23">
        <v>7200</v>
      </c>
      <c r="E22" s="23">
        <f t="shared" si="5"/>
        <v>168373.44</v>
      </c>
      <c r="F22" s="24">
        <v>10049</v>
      </c>
      <c r="G22" s="24">
        <v>10049</v>
      </c>
      <c r="H22" s="23">
        <f t="shared" si="3"/>
        <v>158324.44</v>
      </c>
    </row>
    <row r="23" spans="1:8">
      <c r="A23" s="18" t="s">
        <v>44</v>
      </c>
      <c r="B23" s="19"/>
      <c r="C23" s="20">
        <f>SUM(C24:C32)</f>
        <v>16283486.149999999</v>
      </c>
      <c r="D23" s="20">
        <f>SUM(D24:D32)</f>
        <v>721725.88</v>
      </c>
      <c r="E23" s="20">
        <f t="shared" ref="E23" si="6">SUM(E24:E32)</f>
        <v>17005212.029999997</v>
      </c>
      <c r="F23" s="20">
        <f>SUM(F24:F32)</f>
        <v>2661546.19</v>
      </c>
      <c r="G23" s="20">
        <f>SUM(G24:G32)</f>
        <v>2661546.19</v>
      </c>
      <c r="H23" s="20">
        <f t="shared" si="3"/>
        <v>14343665.839999998</v>
      </c>
    </row>
    <row r="24" spans="1:8">
      <c r="A24" s="21" t="s">
        <v>45</v>
      </c>
      <c r="B24" s="22" t="s">
        <v>46</v>
      </c>
      <c r="C24" s="24">
        <v>3062181.65</v>
      </c>
      <c r="D24" s="24">
        <v>130731.87</v>
      </c>
      <c r="E24" s="23">
        <f t="shared" ref="E24:E32" si="7">C24+D24</f>
        <v>3192913.52</v>
      </c>
      <c r="F24" s="24">
        <v>810732.49</v>
      </c>
      <c r="G24" s="24">
        <v>810732.49</v>
      </c>
      <c r="H24" s="23">
        <f t="shared" si="3"/>
        <v>2382181.0300000003</v>
      </c>
    </row>
    <row r="25" spans="1:8">
      <c r="A25" s="21" t="s">
        <v>47</v>
      </c>
      <c r="B25" s="22" t="s">
        <v>48</v>
      </c>
      <c r="C25" s="24">
        <v>100900.82</v>
      </c>
      <c r="D25" s="24">
        <v>306710.65999999997</v>
      </c>
      <c r="E25" s="23">
        <f t="shared" si="7"/>
        <v>407611.48</v>
      </c>
      <c r="F25" s="24">
        <v>9800</v>
      </c>
      <c r="G25" s="24">
        <v>9800</v>
      </c>
      <c r="H25" s="23">
        <f t="shared" si="3"/>
        <v>397811.48</v>
      </c>
    </row>
    <row r="26" spans="1:8">
      <c r="A26" s="21" t="s">
        <v>49</v>
      </c>
      <c r="B26" s="22" t="s">
        <v>50</v>
      </c>
      <c r="C26" s="24">
        <v>4494046.42</v>
      </c>
      <c r="D26" s="24">
        <v>-66410.960000000006</v>
      </c>
      <c r="E26" s="23">
        <f t="shared" si="7"/>
        <v>4427635.46</v>
      </c>
      <c r="F26" s="24">
        <v>180044.37</v>
      </c>
      <c r="G26" s="24">
        <v>180044.37</v>
      </c>
      <c r="H26" s="23">
        <f t="shared" si="3"/>
        <v>4247591.09</v>
      </c>
    </row>
    <row r="27" spans="1:8">
      <c r="A27" s="21" t="s">
        <v>51</v>
      </c>
      <c r="B27" s="22" t="s">
        <v>52</v>
      </c>
      <c r="C27" s="24">
        <v>1506459.46</v>
      </c>
      <c r="D27" s="24">
        <v>0</v>
      </c>
      <c r="E27" s="23">
        <f t="shared" si="7"/>
        <v>1506459.46</v>
      </c>
      <c r="F27" s="24">
        <v>558480.26</v>
      </c>
      <c r="G27" s="24">
        <v>558480.26</v>
      </c>
      <c r="H27" s="23">
        <f t="shared" si="3"/>
        <v>947979.2</v>
      </c>
    </row>
    <row r="28" spans="1:8">
      <c r="A28" s="21" t="s">
        <v>53</v>
      </c>
      <c r="B28" s="22" t="s">
        <v>54</v>
      </c>
      <c r="C28" s="24">
        <v>3843367.56</v>
      </c>
      <c r="D28" s="24">
        <v>170608.44</v>
      </c>
      <c r="E28" s="23">
        <f t="shared" si="7"/>
        <v>4013976</v>
      </c>
      <c r="F28" s="24">
        <v>618339.25</v>
      </c>
      <c r="G28" s="24">
        <v>618339.25</v>
      </c>
      <c r="H28" s="23">
        <f t="shared" si="3"/>
        <v>3395636.75</v>
      </c>
    </row>
    <row r="29" spans="1:8">
      <c r="A29" s="21" t="s">
        <v>55</v>
      </c>
      <c r="B29" s="22" t="s">
        <v>56</v>
      </c>
      <c r="C29" s="24">
        <v>168340.52</v>
      </c>
      <c r="D29" s="24">
        <v>0</v>
      </c>
      <c r="E29" s="23">
        <f t="shared" si="7"/>
        <v>168340.52</v>
      </c>
      <c r="F29" s="24">
        <v>0</v>
      </c>
      <c r="G29" s="24">
        <v>0</v>
      </c>
      <c r="H29" s="23">
        <f t="shared" si="3"/>
        <v>168340.52</v>
      </c>
    </row>
    <row r="30" spans="1:8">
      <c r="A30" s="21" t="s">
        <v>57</v>
      </c>
      <c r="B30" s="22" t="s">
        <v>58</v>
      </c>
      <c r="C30" s="24">
        <v>412872.76</v>
      </c>
      <c r="D30" s="24">
        <v>99828</v>
      </c>
      <c r="E30" s="23">
        <f t="shared" si="7"/>
        <v>512700.76</v>
      </c>
      <c r="F30" s="24">
        <v>95966.55</v>
      </c>
      <c r="G30" s="24">
        <v>95966.55</v>
      </c>
      <c r="H30" s="23">
        <f t="shared" si="3"/>
        <v>416734.21</v>
      </c>
    </row>
    <row r="31" spans="1:8">
      <c r="A31" s="21" t="s">
        <v>59</v>
      </c>
      <c r="B31" s="22" t="s">
        <v>60</v>
      </c>
      <c r="C31" s="24">
        <v>652718.93999999994</v>
      </c>
      <c r="D31" s="24">
        <v>5990.24</v>
      </c>
      <c r="E31" s="23">
        <f t="shared" si="7"/>
        <v>658709.17999999993</v>
      </c>
      <c r="F31" s="24">
        <v>39255.14</v>
      </c>
      <c r="G31" s="24">
        <v>39255.14</v>
      </c>
      <c r="H31" s="23">
        <f t="shared" si="3"/>
        <v>619454.03999999992</v>
      </c>
    </row>
    <row r="32" spans="1:8">
      <c r="A32" s="21" t="s">
        <v>61</v>
      </c>
      <c r="B32" s="22" t="s">
        <v>62</v>
      </c>
      <c r="C32" s="24">
        <v>2042598.02</v>
      </c>
      <c r="D32" s="24">
        <v>74267.63</v>
      </c>
      <c r="E32" s="23">
        <f t="shared" si="7"/>
        <v>2116865.65</v>
      </c>
      <c r="F32" s="24">
        <v>348928.13</v>
      </c>
      <c r="G32" s="24">
        <v>348928.13</v>
      </c>
      <c r="H32" s="23">
        <f t="shared" si="3"/>
        <v>1767937.52</v>
      </c>
    </row>
    <row r="33" spans="1:11">
      <c r="A33" s="18" t="s">
        <v>63</v>
      </c>
      <c r="B33" s="19"/>
      <c r="C33" s="20">
        <f>SUM(C34:C42)</f>
        <v>776540</v>
      </c>
      <c r="D33" s="20">
        <f>SUM(D34:D42)</f>
        <v>0</v>
      </c>
      <c r="E33" s="20">
        <f t="shared" ref="E33" si="8">SUM(E34:E42)</f>
        <v>776540</v>
      </c>
      <c r="F33" s="20">
        <f>SUM(F34:F42)</f>
        <v>133117.98000000001</v>
      </c>
      <c r="G33" s="20">
        <f>SUM(G34:G42)</f>
        <v>133117.98000000001</v>
      </c>
      <c r="H33" s="20">
        <f t="shared" si="3"/>
        <v>643422.02</v>
      </c>
      <c r="I33" s="16"/>
      <c r="J33" s="16"/>
      <c r="K33" s="17"/>
    </row>
    <row r="34" spans="1:11">
      <c r="A34" s="21" t="s">
        <v>64</v>
      </c>
      <c r="B34" s="22" t="s">
        <v>65</v>
      </c>
      <c r="C34" s="23">
        <v>0</v>
      </c>
      <c r="D34" s="23">
        <v>0</v>
      </c>
      <c r="E34" s="23">
        <f t="shared" ref="E34:E42" si="9">C34+D34</f>
        <v>0</v>
      </c>
      <c r="F34" s="23">
        <v>0</v>
      </c>
      <c r="G34" s="23">
        <v>0</v>
      </c>
      <c r="H34" s="23">
        <f t="shared" si="3"/>
        <v>0</v>
      </c>
      <c r="J34" s="25"/>
      <c r="K34" s="17"/>
    </row>
    <row r="35" spans="1:11">
      <c r="A35" s="21" t="s">
        <v>66</v>
      </c>
      <c r="B35" s="22" t="s">
        <v>67</v>
      </c>
      <c r="C35" s="23">
        <v>0</v>
      </c>
      <c r="D35" s="23">
        <v>0</v>
      </c>
      <c r="E35" s="23">
        <f t="shared" si="9"/>
        <v>0</v>
      </c>
      <c r="F35" s="23">
        <v>0</v>
      </c>
      <c r="G35" s="23">
        <v>0</v>
      </c>
      <c r="H35" s="23">
        <f t="shared" si="3"/>
        <v>0</v>
      </c>
    </row>
    <row r="36" spans="1:11">
      <c r="A36" s="21" t="s">
        <v>68</v>
      </c>
      <c r="B36" s="22" t="s">
        <v>69</v>
      </c>
      <c r="C36" s="23">
        <v>0</v>
      </c>
      <c r="D36" s="23">
        <v>0</v>
      </c>
      <c r="E36" s="23">
        <f t="shared" si="9"/>
        <v>0</v>
      </c>
      <c r="F36" s="23">
        <v>0</v>
      </c>
      <c r="G36" s="23">
        <v>0</v>
      </c>
      <c r="H36" s="23">
        <f t="shared" si="3"/>
        <v>0</v>
      </c>
    </row>
    <row r="37" spans="1:11">
      <c r="A37" s="21" t="s">
        <v>70</v>
      </c>
      <c r="B37" s="22" t="s">
        <v>71</v>
      </c>
      <c r="C37" s="24">
        <v>776540</v>
      </c>
      <c r="D37" s="24">
        <v>0</v>
      </c>
      <c r="E37" s="23">
        <f t="shared" si="9"/>
        <v>776540</v>
      </c>
      <c r="F37" s="24">
        <v>133117.98000000001</v>
      </c>
      <c r="G37" s="24">
        <v>133117.98000000001</v>
      </c>
      <c r="H37" s="23">
        <f t="shared" si="3"/>
        <v>643422.02</v>
      </c>
    </row>
    <row r="38" spans="1:11">
      <c r="A38" s="21" t="s">
        <v>72</v>
      </c>
      <c r="B38" s="22" t="s">
        <v>73</v>
      </c>
      <c r="C38" s="23">
        <v>0</v>
      </c>
      <c r="D38" s="23">
        <v>0</v>
      </c>
      <c r="E38" s="23">
        <f t="shared" si="9"/>
        <v>0</v>
      </c>
      <c r="F38" s="23">
        <v>0</v>
      </c>
      <c r="G38" s="23">
        <v>0</v>
      </c>
      <c r="H38" s="23">
        <f t="shared" si="3"/>
        <v>0</v>
      </c>
    </row>
    <row r="39" spans="1:11">
      <c r="A39" s="21" t="s">
        <v>74</v>
      </c>
      <c r="B39" s="22" t="s">
        <v>75</v>
      </c>
      <c r="C39" s="23">
        <v>0</v>
      </c>
      <c r="D39" s="23">
        <v>0</v>
      </c>
      <c r="E39" s="23">
        <f t="shared" si="9"/>
        <v>0</v>
      </c>
      <c r="F39" s="23">
        <v>0</v>
      </c>
      <c r="G39" s="23">
        <v>0</v>
      </c>
      <c r="H39" s="23">
        <f t="shared" si="3"/>
        <v>0</v>
      </c>
    </row>
    <row r="40" spans="1:11">
      <c r="A40" s="26"/>
      <c r="B40" s="22" t="s">
        <v>76</v>
      </c>
      <c r="C40" s="23">
        <v>0</v>
      </c>
      <c r="D40" s="23">
        <v>0</v>
      </c>
      <c r="E40" s="23">
        <f t="shared" si="9"/>
        <v>0</v>
      </c>
      <c r="F40" s="23">
        <v>0</v>
      </c>
      <c r="G40" s="23">
        <v>0</v>
      </c>
      <c r="H40" s="23">
        <f t="shared" si="3"/>
        <v>0</v>
      </c>
    </row>
    <row r="41" spans="1:11">
      <c r="A41" s="26"/>
      <c r="B41" s="22" t="s">
        <v>77</v>
      </c>
      <c r="C41" s="23">
        <v>0</v>
      </c>
      <c r="D41" s="23">
        <v>0</v>
      </c>
      <c r="E41" s="23">
        <f t="shared" si="9"/>
        <v>0</v>
      </c>
      <c r="F41" s="23">
        <v>0</v>
      </c>
      <c r="G41" s="23">
        <v>0</v>
      </c>
      <c r="H41" s="23">
        <f t="shared" si="3"/>
        <v>0</v>
      </c>
    </row>
    <row r="42" spans="1:11">
      <c r="A42" s="21" t="s">
        <v>78</v>
      </c>
      <c r="B42" s="22" t="s">
        <v>79</v>
      </c>
      <c r="C42" s="23">
        <v>0</v>
      </c>
      <c r="D42" s="23">
        <v>0</v>
      </c>
      <c r="E42" s="23">
        <f t="shared" si="9"/>
        <v>0</v>
      </c>
      <c r="F42" s="23">
        <v>0</v>
      </c>
      <c r="G42" s="23">
        <v>0</v>
      </c>
      <c r="H42" s="23">
        <f t="shared" si="3"/>
        <v>0</v>
      </c>
    </row>
    <row r="43" spans="1:11">
      <c r="A43" s="18" t="s">
        <v>80</v>
      </c>
      <c r="B43" s="19"/>
      <c r="C43" s="20">
        <f>SUM(C44:C52)</f>
        <v>44500</v>
      </c>
      <c r="D43" s="20">
        <f>SUM(D44:D52)</f>
        <v>401949.64</v>
      </c>
      <c r="E43" s="20">
        <f t="shared" ref="E43" si="10">SUM(E44:E52)</f>
        <v>446449.64</v>
      </c>
      <c r="F43" s="20">
        <f>SUM(F44:F52)</f>
        <v>0</v>
      </c>
      <c r="G43" s="20">
        <f>SUM(G44:G52)</f>
        <v>0</v>
      </c>
      <c r="H43" s="20">
        <f t="shared" si="3"/>
        <v>446449.64</v>
      </c>
    </row>
    <row r="44" spans="1:11">
      <c r="A44" s="21" t="s">
        <v>81</v>
      </c>
      <c r="B44" s="22" t="s">
        <v>82</v>
      </c>
      <c r="C44" s="24">
        <v>27000</v>
      </c>
      <c r="D44" s="24">
        <v>360949.64</v>
      </c>
      <c r="E44" s="23">
        <f t="shared" ref="E44:E52" si="11">C44+D44</f>
        <v>387949.64</v>
      </c>
      <c r="F44" s="24">
        <v>0</v>
      </c>
      <c r="G44" s="24">
        <v>0</v>
      </c>
      <c r="H44" s="23">
        <f t="shared" si="3"/>
        <v>387949.64</v>
      </c>
    </row>
    <row r="45" spans="1:11">
      <c r="A45" s="21" t="s">
        <v>83</v>
      </c>
      <c r="B45" s="22" t="s">
        <v>84</v>
      </c>
      <c r="C45" s="23">
        <v>0</v>
      </c>
      <c r="D45" s="23">
        <v>0</v>
      </c>
      <c r="E45" s="23">
        <f t="shared" si="11"/>
        <v>0</v>
      </c>
      <c r="F45" s="24">
        <v>0</v>
      </c>
      <c r="G45" s="24">
        <v>0</v>
      </c>
      <c r="H45" s="23">
        <f t="shared" si="3"/>
        <v>0</v>
      </c>
    </row>
    <row r="46" spans="1:11">
      <c r="A46" s="21" t="s">
        <v>85</v>
      </c>
      <c r="B46" s="22" t="s">
        <v>86</v>
      </c>
      <c r="C46" s="23">
        <v>0</v>
      </c>
      <c r="D46" s="23">
        <v>0</v>
      </c>
      <c r="E46" s="23">
        <f t="shared" si="11"/>
        <v>0</v>
      </c>
      <c r="F46" s="24">
        <v>0</v>
      </c>
      <c r="G46" s="24">
        <v>0</v>
      </c>
      <c r="H46" s="23">
        <f t="shared" si="3"/>
        <v>0</v>
      </c>
    </row>
    <row r="47" spans="1:11">
      <c r="A47" s="21" t="s">
        <v>87</v>
      </c>
      <c r="B47" s="22" t="s">
        <v>88</v>
      </c>
      <c r="C47" s="23">
        <v>0</v>
      </c>
      <c r="D47" s="23">
        <v>0</v>
      </c>
      <c r="E47" s="23">
        <f t="shared" si="11"/>
        <v>0</v>
      </c>
      <c r="F47" s="23">
        <v>0</v>
      </c>
      <c r="G47" s="23">
        <v>0</v>
      </c>
      <c r="H47" s="23">
        <f t="shared" si="3"/>
        <v>0</v>
      </c>
    </row>
    <row r="48" spans="1:11">
      <c r="A48" s="21" t="s">
        <v>89</v>
      </c>
      <c r="B48" s="22" t="s">
        <v>90</v>
      </c>
      <c r="C48" s="23">
        <v>0</v>
      </c>
      <c r="D48" s="23">
        <v>0</v>
      </c>
      <c r="E48" s="23">
        <f t="shared" si="11"/>
        <v>0</v>
      </c>
      <c r="F48" s="23">
        <v>0</v>
      </c>
      <c r="G48" s="23">
        <v>0</v>
      </c>
      <c r="H48" s="23">
        <f t="shared" si="3"/>
        <v>0</v>
      </c>
    </row>
    <row r="49" spans="1:8">
      <c r="A49" s="21" t="s">
        <v>91</v>
      </c>
      <c r="B49" s="22" t="s">
        <v>92</v>
      </c>
      <c r="C49" s="24">
        <v>17500</v>
      </c>
      <c r="D49" s="24">
        <v>41000</v>
      </c>
      <c r="E49" s="23">
        <f t="shared" si="11"/>
        <v>58500</v>
      </c>
      <c r="F49" s="24">
        <v>0</v>
      </c>
      <c r="G49" s="24">
        <v>0</v>
      </c>
      <c r="H49" s="23">
        <f t="shared" si="3"/>
        <v>58500</v>
      </c>
    </row>
    <row r="50" spans="1:8">
      <c r="A50" s="21" t="s">
        <v>93</v>
      </c>
      <c r="B50" s="22" t="s">
        <v>94</v>
      </c>
      <c r="C50" s="23">
        <v>0</v>
      </c>
      <c r="D50" s="23">
        <v>0</v>
      </c>
      <c r="E50" s="23">
        <f t="shared" si="11"/>
        <v>0</v>
      </c>
      <c r="F50" s="23">
        <v>0</v>
      </c>
      <c r="G50" s="23">
        <v>0</v>
      </c>
      <c r="H50" s="23">
        <f t="shared" si="3"/>
        <v>0</v>
      </c>
    </row>
    <row r="51" spans="1:8">
      <c r="A51" s="21" t="s">
        <v>95</v>
      </c>
      <c r="B51" s="22" t="s">
        <v>96</v>
      </c>
      <c r="C51" s="23">
        <v>0</v>
      </c>
      <c r="D51" s="23">
        <v>0</v>
      </c>
      <c r="E51" s="23">
        <f t="shared" si="11"/>
        <v>0</v>
      </c>
      <c r="F51" s="23">
        <v>0</v>
      </c>
      <c r="G51" s="23">
        <v>0</v>
      </c>
      <c r="H51" s="23">
        <f t="shared" si="3"/>
        <v>0</v>
      </c>
    </row>
    <row r="52" spans="1:8">
      <c r="A52" s="21" t="s">
        <v>97</v>
      </c>
      <c r="B52" s="22" t="s">
        <v>98</v>
      </c>
      <c r="C52" s="23">
        <v>0</v>
      </c>
      <c r="D52" s="23">
        <v>0</v>
      </c>
      <c r="E52" s="23">
        <f t="shared" si="11"/>
        <v>0</v>
      </c>
      <c r="F52" s="23">
        <v>0</v>
      </c>
      <c r="G52" s="23">
        <v>0</v>
      </c>
      <c r="H52" s="23">
        <f t="shared" si="3"/>
        <v>0</v>
      </c>
    </row>
    <row r="53" spans="1:8">
      <c r="A53" s="18" t="s">
        <v>99</v>
      </c>
      <c r="B53" s="19"/>
      <c r="C53" s="20">
        <f>SUM(C54:C56)</f>
        <v>0</v>
      </c>
      <c r="D53" s="20">
        <f>SUM(D54:D56)</f>
        <v>840976.61</v>
      </c>
      <c r="E53" s="20">
        <f t="shared" ref="E53" si="12">SUM(E54:E56)</f>
        <v>840976.61</v>
      </c>
      <c r="F53" s="20">
        <f>SUM(F54:F56)</f>
        <v>0</v>
      </c>
      <c r="G53" s="20">
        <f>SUM(G54:G56)</f>
        <v>0</v>
      </c>
      <c r="H53" s="20">
        <f t="shared" si="3"/>
        <v>840976.61</v>
      </c>
    </row>
    <row r="54" spans="1:8">
      <c r="A54" s="21" t="s">
        <v>100</v>
      </c>
      <c r="B54" s="22" t="s">
        <v>101</v>
      </c>
      <c r="C54" s="23">
        <v>0</v>
      </c>
      <c r="D54" s="23">
        <v>0</v>
      </c>
      <c r="E54" s="23">
        <f t="shared" ref="E54:E56" si="13">C54+D54</f>
        <v>0</v>
      </c>
      <c r="F54" s="23">
        <v>0</v>
      </c>
      <c r="G54" s="23">
        <v>0</v>
      </c>
      <c r="H54" s="23">
        <f t="shared" si="3"/>
        <v>0</v>
      </c>
    </row>
    <row r="55" spans="1:8">
      <c r="A55" s="21" t="s">
        <v>102</v>
      </c>
      <c r="B55" s="22" t="s">
        <v>103</v>
      </c>
      <c r="C55" s="24">
        <v>0</v>
      </c>
      <c r="D55" s="24">
        <v>840976.61</v>
      </c>
      <c r="E55" s="23">
        <f t="shared" si="13"/>
        <v>840976.61</v>
      </c>
      <c r="F55" s="23">
        <v>0</v>
      </c>
      <c r="G55" s="23">
        <v>0</v>
      </c>
      <c r="H55" s="23">
        <f t="shared" si="3"/>
        <v>840976.61</v>
      </c>
    </row>
    <row r="56" spans="1:8">
      <c r="A56" s="21" t="s">
        <v>104</v>
      </c>
      <c r="B56" s="22" t="s">
        <v>105</v>
      </c>
      <c r="C56" s="23">
        <v>0</v>
      </c>
      <c r="D56" s="23">
        <v>0</v>
      </c>
      <c r="E56" s="23">
        <f t="shared" si="13"/>
        <v>0</v>
      </c>
      <c r="F56" s="23">
        <v>0</v>
      </c>
      <c r="G56" s="23">
        <v>0</v>
      </c>
      <c r="H56" s="23">
        <f t="shared" si="3"/>
        <v>0</v>
      </c>
    </row>
    <row r="57" spans="1:8">
      <c r="A57" s="18" t="s">
        <v>106</v>
      </c>
      <c r="B57" s="19"/>
      <c r="C57" s="20">
        <f>SUM(C58:C65)</f>
        <v>0</v>
      </c>
      <c r="D57" s="20">
        <f>SUM(D58:D65)</f>
        <v>0</v>
      </c>
      <c r="E57" s="20">
        <f t="shared" ref="E57" si="14">SUM(E58:E65)</f>
        <v>0</v>
      </c>
      <c r="F57" s="20">
        <f>SUM(F58:F65)</f>
        <v>0</v>
      </c>
      <c r="G57" s="20">
        <f>SUM(G58:G65)</f>
        <v>0</v>
      </c>
      <c r="H57" s="20">
        <f t="shared" si="3"/>
        <v>0</v>
      </c>
    </row>
    <row r="58" spans="1:8">
      <c r="A58" s="21" t="s">
        <v>107</v>
      </c>
      <c r="B58" s="22" t="s">
        <v>108</v>
      </c>
      <c r="C58" s="23">
        <v>0</v>
      </c>
      <c r="D58" s="23">
        <v>0</v>
      </c>
      <c r="E58" s="23">
        <f t="shared" ref="E58:E65" si="15">C58+D58</f>
        <v>0</v>
      </c>
      <c r="F58" s="23">
        <v>0</v>
      </c>
      <c r="G58" s="23">
        <v>0</v>
      </c>
      <c r="H58" s="23">
        <f t="shared" si="3"/>
        <v>0</v>
      </c>
    </row>
    <row r="59" spans="1:8">
      <c r="A59" s="21" t="s">
        <v>109</v>
      </c>
      <c r="B59" s="22" t="s">
        <v>110</v>
      </c>
      <c r="C59" s="23">
        <v>0</v>
      </c>
      <c r="D59" s="23">
        <v>0</v>
      </c>
      <c r="E59" s="23">
        <f t="shared" si="15"/>
        <v>0</v>
      </c>
      <c r="F59" s="23">
        <v>0</v>
      </c>
      <c r="G59" s="23">
        <v>0</v>
      </c>
      <c r="H59" s="23">
        <f t="shared" si="3"/>
        <v>0</v>
      </c>
    </row>
    <row r="60" spans="1:8">
      <c r="A60" s="21" t="s">
        <v>111</v>
      </c>
      <c r="B60" s="22" t="s">
        <v>112</v>
      </c>
      <c r="C60" s="23">
        <v>0</v>
      </c>
      <c r="D60" s="23">
        <v>0</v>
      </c>
      <c r="E60" s="23">
        <f t="shared" si="15"/>
        <v>0</v>
      </c>
      <c r="F60" s="23">
        <v>0</v>
      </c>
      <c r="G60" s="23">
        <v>0</v>
      </c>
      <c r="H60" s="23">
        <f t="shared" si="3"/>
        <v>0</v>
      </c>
    </row>
    <row r="61" spans="1:8">
      <c r="A61" s="21" t="s">
        <v>113</v>
      </c>
      <c r="B61" s="22" t="s">
        <v>114</v>
      </c>
      <c r="C61" s="23">
        <v>0</v>
      </c>
      <c r="D61" s="23">
        <v>0</v>
      </c>
      <c r="E61" s="23">
        <f t="shared" si="15"/>
        <v>0</v>
      </c>
      <c r="F61" s="23">
        <v>0</v>
      </c>
      <c r="G61" s="23">
        <v>0</v>
      </c>
      <c r="H61" s="23">
        <f t="shared" si="3"/>
        <v>0</v>
      </c>
    </row>
    <row r="62" spans="1:8">
      <c r="A62" s="21" t="s">
        <v>115</v>
      </c>
      <c r="B62" s="22" t="s">
        <v>116</v>
      </c>
      <c r="C62" s="23">
        <v>0</v>
      </c>
      <c r="D62" s="23">
        <v>0</v>
      </c>
      <c r="E62" s="23">
        <f t="shared" si="15"/>
        <v>0</v>
      </c>
      <c r="F62" s="23">
        <v>0</v>
      </c>
      <c r="G62" s="23">
        <v>0</v>
      </c>
      <c r="H62" s="23">
        <f t="shared" si="3"/>
        <v>0</v>
      </c>
    </row>
    <row r="63" spans="1:8">
      <c r="A63" s="21"/>
      <c r="B63" s="22" t="s">
        <v>117</v>
      </c>
      <c r="C63" s="23">
        <v>0</v>
      </c>
      <c r="D63" s="23">
        <v>0</v>
      </c>
      <c r="E63" s="23">
        <f t="shared" si="15"/>
        <v>0</v>
      </c>
      <c r="F63" s="23">
        <v>0</v>
      </c>
      <c r="G63" s="23">
        <v>0</v>
      </c>
      <c r="H63" s="23">
        <f t="shared" si="3"/>
        <v>0</v>
      </c>
    </row>
    <row r="64" spans="1:8">
      <c r="A64" s="21" t="s">
        <v>118</v>
      </c>
      <c r="B64" s="22" t="s">
        <v>119</v>
      </c>
      <c r="C64" s="23">
        <v>0</v>
      </c>
      <c r="D64" s="23">
        <v>0</v>
      </c>
      <c r="E64" s="23">
        <f t="shared" si="15"/>
        <v>0</v>
      </c>
      <c r="F64" s="23">
        <v>0</v>
      </c>
      <c r="G64" s="23">
        <v>0</v>
      </c>
      <c r="H64" s="23">
        <f t="shared" si="3"/>
        <v>0</v>
      </c>
    </row>
    <row r="65" spans="1:11">
      <c r="A65" s="21" t="s">
        <v>120</v>
      </c>
      <c r="B65" s="22" t="s">
        <v>121</v>
      </c>
      <c r="C65" s="24">
        <v>0</v>
      </c>
      <c r="D65" s="24">
        <v>0</v>
      </c>
      <c r="E65" s="23">
        <f t="shared" si="15"/>
        <v>0</v>
      </c>
      <c r="F65" s="23">
        <v>0</v>
      </c>
      <c r="G65" s="23">
        <v>0</v>
      </c>
      <c r="H65" s="23">
        <f t="shared" si="3"/>
        <v>0</v>
      </c>
    </row>
    <row r="66" spans="1:11">
      <c r="A66" s="18" t="s">
        <v>122</v>
      </c>
      <c r="B66" s="19"/>
      <c r="C66" s="20">
        <f>SUM(C67:C69)</f>
        <v>0</v>
      </c>
      <c r="D66" s="20">
        <f>SUM(D67:D69)</f>
        <v>0</v>
      </c>
      <c r="E66" s="20">
        <f t="shared" ref="E66" si="16">SUM(E67:E69)</f>
        <v>0</v>
      </c>
      <c r="F66" s="20">
        <f>SUM(F67:F69)</f>
        <v>0</v>
      </c>
      <c r="G66" s="20">
        <f>SUM(G67:G69)</f>
        <v>0</v>
      </c>
      <c r="H66" s="20">
        <f t="shared" si="3"/>
        <v>0</v>
      </c>
    </row>
    <row r="67" spans="1:11">
      <c r="A67" s="21" t="s">
        <v>123</v>
      </c>
      <c r="B67" s="22" t="s">
        <v>124</v>
      </c>
      <c r="C67" s="23">
        <v>0</v>
      </c>
      <c r="D67" s="23">
        <v>0</v>
      </c>
      <c r="E67" s="23">
        <f t="shared" ref="E67:E69" si="17">C67+D67</f>
        <v>0</v>
      </c>
      <c r="F67" s="23">
        <v>0</v>
      </c>
      <c r="G67" s="23">
        <v>0</v>
      </c>
      <c r="H67" s="23">
        <f t="shared" si="3"/>
        <v>0</v>
      </c>
    </row>
    <row r="68" spans="1:11">
      <c r="A68" s="21" t="s">
        <v>125</v>
      </c>
      <c r="B68" s="22" t="s">
        <v>126</v>
      </c>
      <c r="C68" s="23">
        <v>0</v>
      </c>
      <c r="D68" s="23">
        <v>0</v>
      </c>
      <c r="E68" s="23">
        <f t="shared" si="17"/>
        <v>0</v>
      </c>
      <c r="F68" s="23">
        <v>0</v>
      </c>
      <c r="G68" s="23">
        <v>0</v>
      </c>
      <c r="H68" s="23">
        <f t="shared" si="3"/>
        <v>0</v>
      </c>
    </row>
    <row r="69" spans="1:11">
      <c r="A69" s="21" t="s">
        <v>127</v>
      </c>
      <c r="B69" s="22" t="s">
        <v>128</v>
      </c>
      <c r="C69" s="23">
        <v>0</v>
      </c>
      <c r="D69" s="23">
        <v>0</v>
      </c>
      <c r="E69" s="23">
        <f t="shared" si="17"/>
        <v>0</v>
      </c>
      <c r="F69" s="23">
        <v>0</v>
      </c>
      <c r="G69" s="23">
        <v>0</v>
      </c>
      <c r="H69" s="23">
        <f t="shared" si="3"/>
        <v>0</v>
      </c>
    </row>
    <row r="70" spans="1:11">
      <c r="A70" s="18" t="s">
        <v>129</v>
      </c>
      <c r="B70" s="19"/>
      <c r="C70" s="20">
        <f>SUM(C71:C77)</f>
        <v>0</v>
      </c>
      <c r="D70" s="20">
        <f>SUM(D71:D77)</f>
        <v>0</v>
      </c>
      <c r="E70" s="20">
        <f t="shared" ref="E70" si="18">SUM(E71:E77)</f>
        <v>0</v>
      </c>
      <c r="F70" s="20">
        <f>SUM(F71:F77)</f>
        <v>0</v>
      </c>
      <c r="G70" s="20">
        <f>SUM(G71:G77)</f>
        <v>0</v>
      </c>
      <c r="H70" s="20">
        <f t="shared" si="3"/>
        <v>0</v>
      </c>
    </row>
    <row r="71" spans="1:11">
      <c r="A71" s="21" t="s">
        <v>130</v>
      </c>
      <c r="B71" s="22" t="s">
        <v>131</v>
      </c>
      <c r="C71" s="23">
        <v>0</v>
      </c>
      <c r="D71" s="23">
        <v>0</v>
      </c>
      <c r="E71" s="23">
        <f t="shared" ref="E71:E77" si="19">C71+D71</f>
        <v>0</v>
      </c>
      <c r="F71" s="23">
        <v>0</v>
      </c>
      <c r="G71" s="23">
        <v>0</v>
      </c>
      <c r="H71" s="23">
        <f t="shared" ref="H71:H77" si="20">E71-F71</f>
        <v>0</v>
      </c>
    </row>
    <row r="72" spans="1:11">
      <c r="A72" s="21" t="s">
        <v>132</v>
      </c>
      <c r="B72" s="22" t="s">
        <v>133</v>
      </c>
      <c r="C72" s="23">
        <v>0</v>
      </c>
      <c r="D72" s="23">
        <v>0</v>
      </c>
      <c r="E72" s="23">
        <f t="shared" si="19"/>
        <v>0</v>
      </c>
      <c r="F72" s="23">
        <v>0</v>
      </c>
      <c r="G72" s="23">
        <v>0</v>
      </c>
      <c r="H72" s="23">
        <f t="shared" si="20"/>
        <v>0</v>
      </c>
    </row>
    <row r="73" spans="1:11">
      <c r="A73" s="21" t="s">
        <v>134</v>
      </c>
      <c r="B73" s="22" t="s">
        <v>135</v>
      </c>
      <c r="C73" s="23">
        <v>0</v>
      </c>
      <c r="D73" s="23">
        <v>0</v>
      </c>
      <c r="E73" s="23">
        <f t="shared" si="19"/>
        <v>0</v>
      </c>
      <c r="F73" s="23">
        <v>0</v>
      </c>
      <c r="G73" s="23">
        <v>0</v>
      </c>
      <c r="H73" s="23">
        <f t="shared" si="20"/>
        <v>0</v>
      </c>
    </row>
    <row r="74" spans="1:11">
      <c r="A74" s="21" t="s">
        <v>136</v>
      </c>
      <c r="B74" s="22" t="s">
        <v>137</v>
      </c>
      <c r="C74" s="23">
        <v>0</v>
      </c>
      <c r="D74" s="23">
        <v>0</v>
      </c>
      <c r="E74" s="23">
        <f t="shared" si="19"/>
        <v>0</v>
      </c>
      <c r="F74" s="23">
        <v>0</v>
      </c>
      <c r="G74" s="23">
        <v>0</v>
      </c>
      <c r="H74" s="23">
        <f t="shared" si="20"/>
        <v>0</v>
      </c>
    </row>
    <row r="75" spans="1:11">
      <c r="A75" s="21" t="s">
        <v>138</v>
      </c>
      <c r="B75" s="22" t="s">
        <v>139</v>
      </c>
      <c r="C75" s="23">
        <v>0</v>
      </c>
      <c r="D75" s="23">
        <v>0</v>
      </c>
      <c r="E75" s="23">
        <f t="shared" si="19"/>
        <v>0</v>
      </c>
      <c r="F75" s="23">
        <v>0</v>
      </c>
      <c r="G75" s="23">
        <v>0</v>
      </c>
      <c r="H75" s="23">
        <f t="shared" si="20"/>
        <v>0</v>
      </c>
    </row>
    <row r="76" spans="1:11">
      <c r="A76" s="21" t="s">
        <v>140</v>
      </c>
      <c r="B76" s="22" t="s">
        <v>141</v>
      </c>
      <c r="C76" s="23">
        <v>0</v>
      </c>
      <c r="D76" s="23">
        <v>0</v>
      </c>
      <c r="E76" s="23">
        <f t="shared" si="19"/>
        <v>0</v>
      </c>
      <c r="F76" s="23">
        <v>0</v>
      </c>
      <c r="G76" s="23">
        <v>0</v>
      </c>
      <c r="H76" s="23">
        <f t="shared" si="20"/>
        <v>0</v>
      </c>
    </row>
    <row r="77" spans="1:11">
      <c r="A77" s="27" t="s">
        <v>142</v>
      </c>
      <c r="B77" s="28" t="s">
        <v>143</v>
      </c>
      <c r="C77" s="29">
        <v>0</v>
      </c>
      <c r="D77" s="29">
        <v>0</v>
      </c>
      <c r="E77" s="29">
        <f t="shared" si="19"/>
        <v>0</v>
      </c>
      <c r="F77" s="29">
        <v>0</v>
      </c>
      <c r="G77" s="29">
        <v>0</v>
      </c>
      <c r="H77" s="29">
        <f t="shared" si="20"/>
        <v>0</v>
      </c>
    </row>
    <row r="78" spans="1:11" ht="5.15" customHeight="1">
      <c r="A78" s="30"/>
      <c r="B78" s="31"/>
      <c r="C78" s="32"/>
      <c r="D78" s="32"/>
      <c r="E78" s="32"/>
      <c r="F78" s="32"/>
      <c r="G78" s="32"/>
      <c r="H78" s="32"/>
    </row>
    <row r="79" spans="1:11">
      <c r="A79" s="33" t="s">
        <v>144</v>
      </c>
      <c r="B79" s="34"/>
      <c r="C79" s="35">
        <f>C80+C88+C98+C108+C118+C128+C132+C141+C145</f>
        <v>0</v>
      </c>
      <c r="D79" s="35">
        <f>D80+D88+D98+D108+D118+D128+D132+D141+D145</f>
        <v>43706851</v>
      </c>
      <c r="E79" s="35">
        <f t="shared" ref="E79:H79" si="21">E80+E88+E98+E108+E118+E128+E132+E141+E145</f>
        <v>43706851</v>
      </c>
      <c r="F79" s="35">
        <f>F80+F88+F98+F108+F118+F128+F132+F141+F145</f>
        <v>86966.02</v>
      </c>
      <c r="G79" s="35">
        <f>G80+G88+G98+G108+G118+G128+G132+G141+G145</f>
        <v>86966.02</v>
      </c>
      <c r="H79" s="35">
        <f t="shared" si="21"/>
        <v>43619884.979999997</v>
      </c>
      <c r="K79" s="17"/>
    </row>
    <row r="80" spans="1:11">
      <c r="A80" s="36" t="s">
        <v>10</v>
      </c>
      <c r="B80" s="37"/>
      <c r="C80" s="35">
        <f>SUM(C81:C87)</f>
        <v>0</v>
      </c>
      <c r="D80" s="35">
        <f>SUM(D81:D87)</f>
        <v>38592494.409999996</v>
      </c>
      <c r="E80" s="35">
        <f t="shared" ref="E80:H80" si="22">SUM(E81:E87)</f>
        <v>38592494.409999996</v>
      </c>
      <c r="F80" s="35">
        <f>SUM(F81:F87)</f>
        <v>0</v>
      </c>
      <c r="G80" s="35">
        <f>SUM(G81:G87)</f>
        <v>0</v>
      </c>
      <c r="H80" s="35">
        <f t="shared" si="22"/>
        <v>38592494.409999996</v>
      </c>
    </row>
    <row r="81" spans="1:8">
      <c r="A81" s="21" t="s">
        <v>145</v>
      </c>
      <c r="B81" s="38" t="s">
        <v>12</v>
      </c>
      <c r="C81" s="39">
        <v>0</v>
      </c>
      <c r="D81" s="40">
        <v>7396704.3600000003</v>
      </c>
      <c r="E81" s="23">
        <f t="shared" ref="E81:E87" si="23">C81+D81</f>
        <v>7396704.3600000003</v>
      </c>
      <c r="F81" s="40">
        <v>0</v>
      </c>
      <c r="G81" s="40">
        <v>0</v>
      </c>
      <c r="H81" s="39">
        <f t="shared" ref="H81:H144" si="24">E81-F81</f>
        <v>7396704.3600000003</v>
      </c>
    </row>
    <row r="82" spans="1:8">
      <c r="A82" s="21" t="s">
        <v>146</v>
      </c>
      <c r="B82" s="38" t="s">
        <v>14</v>
      </c>
      <c r="C82" s="39">
        <v>0</v>
      </c>
      <c r="D82" s="40">
        <v>14061579.18</v>
      </c>
      <c r="E82" s="23">
        <f t="shared" si="23"/>
        <v>14061579.18</v>
      </c>
      <c r="F82" s="40">
        <v>0</v>
      </c>
      <c r="G82" s="40">
        <v>0</v>
      </c>
      <c r="H82" s="39">
        <f t="shared" si="24"/>
        <v>14061579.18</v>
      </c>
    </row>
    <row r="83" spans="1:8">
      <c r="A83" s="21" t="s">
        <v>147</v>
      </c>
      <c r="B83" s="38" t="s">
        <v>16</v>
      </c>
      <c r="C83" s="39">
        <v>0</v>
      </c>
      <c r="D83" s="40">
        <v>3559934.95</v>
      </c>
      <c r="E83" s="23">
        <f t="shared" si="23"/>
        <v>3559934.95</v>
      </c>
      <c r="F83" s="40">
        <v>0</v>
      </c>
      <c r="G83" s="40">
        <v>0</v>
      </c>
      <c r="H83" s="39">
        <f t="shared" si="24"/>
        <v>3559934.95</v>
      </c>
    </row>
    <row r="84" spans="1:8">
      <c r="A84" s="21" t="s">
        <v>148</v>
      </c>
      <c r="B84" s="38" t="s">
        <v>18</v>
      </c>
      <c r="C84" s="39">
        <v>0</v>
      </c>
      <c r="D84" s="40">
        <v>6274561.5</v>
      </c>
      <c r="E84" s="23">
        <f t="shared" si="23"/>
        <v>6274561.5</v>
      </c>
      <c r="F84" s="40">
        <v>0</v>
      </c>
      <c r="G84" s="40">
        <v>0</v>
      </c>
      <c r="H84" s="39">
        <f t="shared" si="24"/>
        <v>6274561.5</v>
      </c>
    </row>
    <row r="85" spans="1:8">
      <c r="A85" s="21" t="s">
        <v>149</v>
      </c>
      <c r="B85" s="38" t="s">
        <v>20</v>
      </c>
      <c r="C85" s="39">
        <v>0</v>
      </c>
      <c r="D85" s="40">
        <v>7299714.4199999999</v>
      </c>
      <c r="E85" s="23">
        <f t="shared" si="23"/>
        <v>7299714.4199999999</v>
      </c>
      <c r="F85" s="40">
        <v>0</v>
      </c>
      <c r="G85" s="40">
        <v>0</v>
      </c>
      <c r="H85" s="39">
        <f t="shared" si="24"/>
        <v>7299714.4199999999</v>
      </c>
    </row>
    <row r="86" spans="1:8">
      <c r="A86" s="21" t="s">
        <v>150</v>
      </c>
      <c r="B86" s="38" t="s">
        <v>22</v>
      </c>
      <c r="C86" s="39">
        <v>0</v>
      </c>
      <c r="D86" s="39">
        <v>0</v>
      </c>
      <c r="E86" s="23">
        <f t="shared" si="23"/>
        <v>0</v>
      </c>
      <c r="F86" s="39">
        <v>0</v>
      </c>
      <c r="G86" s="39">
        <v>0</v>
      </c>
      <c r="H86" s="39">
        <f t="shared" si="24"/>
        <v>0</v>
      </c>
    </row>
    <row r="87" spans="1:8">
      <c r="A87" s="21" t="s">
        <v>151</v>
      </c>
      <c r="B87" s="38" t="s">
        <v>24</v>
      </c>
      <c r="C87" s="39">
        <v>0</v>
      </c>
      <c r="D87" s="39">
        <v>0</v>
      </c>
      <c r="E87" s="23">
        <f t="shared" si="23"/>
        <v>0</v>
      </c>
      <c r="F87" s="39">
        <v>0</v>
      </c>
      <c r="G87" s="39">
        <v>0</v>
      </c>
      <c r="H87" s="39">
        <f t="shared" si="24"/>
        <v>0</v>
      </c>
    </row>
    <row r="88" spans="1:8">
      <c r="A88" s="36" t="s">
        <v>25</v>
      </c>
      <c r="B88" s="37"/>
      <c r="C88" s="35">
        <f>SUM(C89:C97)</f>
        <v>0</v>
      </c>
      <c r="D88" s="35">
        <f>SUM(D89:D97)</f>
        <v>1203079.1399999999</v>
      </c>
      <c r="E88" s="35">
        <f t="shared" ref="E88" si="25">SUM(E89:E97)</f>
        <v>1203079.1399999999</v>
      </c>
      <c r="F88" s="35">
        <f>SUM(F89:F97)</f>
        <v>0</v>
      </c>
      <c r="G88" s="35">
        <f>SUM(G89:G97)</f>
        <v>0</v>
      </c>
      <c r="H88" s="35">
        <f t="shared" si="24"/>
        <v>1203079.1399999999</v>
      </c>
    </row>
    <row r="89" spans="1:8">
      <c r="A89" s="21" t="s">
        <v>152</v>
      </c>
      <c r="B89" s="38" t="s">
        <v>27</v>
      </c>
      <c r="C89" s="39">
        <v>0</v>
      </c>
      <c r="D89" s="40">
        <v>323791.74</v>
      </c>
      <c r="E89" s="23">
        <f t="shared" ref="E89:E97" si="26">C89+D89</f>
        <v>323791.74</v>
      </c>
      <c r="F89" s="40">
        <v>0</v>
      </c>
      <c r="G89" s="40">
        <v>0</v>
      </c>
      <c r="H89" s="39">
        <f t="shared" si="24"/>
        <v>323791.74</v>
      </c>
    </row>
    <row r="90" spans="1:8">
      <c r="A90" s="21" t="s">
        <v>153</v>
      </c>
      <c r="B90" s="38" t="s">
        <v>29</v>
      </c>
      <c r="C90" s="39">
        <v>0</v>
      </c>
      <c r="D90" s="40">
        <v>64829.01</v>
      </c>
      <c r="E90" s="23">
        <f t="shared" si="26"/>
        <v>64829.01</v>
      </c>
      <c r="F90" s="40">
        <v>0</v>
      </c>
      <c r="G90" s="40">
        <v>0</v>
      </c>
      <c r="H90" s="39">
        <f t="shared" si="24"/>
        <v>64829.01</v>
      </c>
    </row>
    <row r="91" spans="1:8">
      <c r="A91" s="21" t="s">
        <v>154</v>
      </c>
      <c r="B91" s="38" t="s">
        <v>31</v>
      </c>
      <c r="C91" s="39">
        <v>0</v>
      </c>
      <c r="D91" s="40"/>
      <c r="E91" s="23">
        <f t="shared" si="26"/>
        <v>0</v>
      </c>
      <c r="F91" s="40">
        <v>0</v>
      </c>
      <c r="G91" s="40">
        <v>0</v>
      </c>
      <c r="H91" s="39">
        <f t="shared" si="24"/>
        <v>0</v>
      </c>
    </row>
    <row r="92" spans="1:8">
      <c r="A92" s="21" t="s">
        <v>155</v>
      </c>
      <c r="B92" s="38" t="s">
        <v>33</v>
      </c>
      <c r="C92" s="39">
        <v>0</v>
      </c>
      <c r="D92" s="40">
        <v>383034.63</v>
      </c>
      <c r="E92" s="23">
        <f t="shared" si="26"/>
        <v>383034.63</v>
      </c>
      <c r="F92" s="40">
        <v>0</v>
      </c>
      <c r="G92" s="40">
        <v>0</v>
      </c>
      <c r="H92" s="39">
        <f t="shared" si="24"/>
        <v>383034.63</v>
      </c>
    </row>
    <row r="93" spans="1:8">
      <c r="A93" s="21" t="s">
        <v>156</v>
      </c>
      <c r="B93" s="38" t="s">
        <v>35</v>
      </c>
      <c r="C93" s="39">
        <v>0</v>
      </c>
      <c r="D93" s="40">
        <v>134604.81</v>
      </c>
      <c r="E93" s="23">
        <f t="shared" si="26"/>
        <v>134604.81</v>
      </c>
      <c r="F93" s="40">
        <v>0</v>
      </c>
      <c r="G93" s="40">
        <v>0</v>
      </c>
      <c r="H93" s="39">
        <f t="shared" si="24"/>
        <v>134604.81</v>
      </c>
    </row>
    <row r="94" spans="1:8">
      <c r="A94" s="21" t="s">
        <v>157</v>
      </c>
      <c r="B94" s="38" t="s">
        <v>37</v>
      </c>
      <c r="C94" s="39">
        <v>0</v>
      </c>
      <c r="D94" s="40">
        <v>120661.35</v>
      </c>
      <c r="E94" s="23">
        <f t="shared" si="26"/>
        <v>120661.35</v>
      </c>
      <c r="F94" s="40">
        <v>0</v>
      </c>
      <c r="G94" s="40">
        <v>0</v>
      </c>
      <c r="H94" s="39">
        <f t="shared" si="24"/>
        <v>120661.35</v>
      </c>
    </row>
    <row r="95" spans="1:8">
      <c r="A95" s="21" t="s">
        <v>158</v>
      </c>
      <c r="B95" s="38" t="s">
        <v>39</v>
      </c>
      <c r="C95" s="39">
        <v>0</v>
      </c>
      <c r="D95" s="40">
        <v>28244.17</v>
      </c>
      <c r="E95" s="23">
        <f t="shared" si="26"/>
        <v>28244.17</v>
      </c>
      <c r="F95" s="40">
        <v>0</v>
      </c>
      <c r="G95" s="40">
        <v>0</v>
      </c>
      <c r="H95" s="39">
        <f t="shared" si="24"/>
        <v>28244.17</v>
      </c>
    </row>
    <row r="96" spans="1:8">
      <c r="A96" s="21" t="s">
        <v>159</v>
      </c>
      <c r="B96" s="38" t="s">
        <v>41</v>
      </c>
      <c r="C96" s="39">
        <v>0</v>
      </c>
      <c r="D96" s="40"/>
      <c r="E96" s="23">
        <f t="shared" si="26"/>
        <v>0</v>
      </c>
      <c r="F96" s="40">
        <v>0</v>
      </c>
      <c r="G96" s="40">
        <v>0</v>
      </c>
      <c r="H96" s="39">
        <f t="shared" si="24"/>
        <v>0</v>
      </c>
    </row>
    <row r="97" spans="1:8">
      <c r="A97" s="21" t="s">
        <v>160</v>
      </c>
      <c r="B97" s="38" t="s">
        <v>43</v>
      </c>
      <c r="C97" s="39">
        <v>0</v>
      </c>
      <c r="D97" s="40">
        <v>147913.43</v>
      </c>
      <c r="E97" s="23">
        <f t="shared" si="26"/>
        <v>147913.43</v>
      </c>
      <c r="F97" s="40">
        <v>0</v>
      </c>
      <c r="G97" s="40">
        <v>0</v>
      </c>
      <c r="H97" s="39">
        <f t="shared" si="24"/>
        <v>147913.43</v>
      </c>
    </row>
    <row r="98" spans="1:8">
      <c r="A98" s="36" t="s">
        <v>44</v>
      </c>
      <c r="B98" s="37"/>
      <c r="C98" s="35">
        <f>SUM(C99:C107)</f>
        <v>0</v>
      </c>
      <c r="D98" s="35">
        <f>SUM(D99:D107)</f>
        <v>3821277.45</v>
      </c>
      <c r="E98" s="35">
        <f t="shared" ref="E98" si="27">SUM(E99:E107)</f>
        <v>3821277.45</v>
      </c>
      <c r="F98" s="35">
        <f>SUM(F99:F107)</f>
        <v>0</v>
      </c>
      <c r="G98" s="35">
        <f>SUM(G99:G107)</f>
        <v>0</v>
      </c>
      <c r="H98" s="35">
        <f t="shared" si="24"/>
        <v>3821277.45</v>
      </c>
    </row>
    <row r="99" spans="1:8">
      <c r="A99" s="21" t="s">
        <v>161</v>
      </c>
      <c r="B99" s="38" t="s">
        <v>46</v>
      </c>
      <c r="C99" s="39">
        <v>0</v>
      </c>
      <c r="D99" s="40">
        <v>398280.7</v>
      </c>
      <c r="E99" s="23">
        <f t="shared" ref="E99:E107" si="28">C99+D99</f>
        <v>398280.7</v>
      </c>
      <c r="F99" s="40">
        <v>0</v>
      </c>
      <c r="G99" s="40">
        <v>0</v>
      </c>
      <c r="H99" s="39">
        <f t="shared" si="24"/>
        <v>398280.7</v>
      </c>
    </row>
    <row r="100" spans="1:8">
      <c r="A100" s="21" t="s">
        <v>162</v>
      </c>
      <c r="B100" s="38" t="s">
        <v>48</v>
      </c>
      <c r="C100" s="39">
        <v>0</v>
      </c>
      <c r="D100" s="40">
        <v>43556.83</v>
      </c>
      <c r="E100" s="23">
        <f t="shared" si="28"/>
        <v>43556.83</v>
      </c>
      <c r="F100" s="40">
        <v>0</v>
      </c>
      <c r="G100" s="40">
        <v>0</v>
      </c>
      <c r="H100" s="39">
        <f t="shared" si="24"/>
        <v>43556.83</v>
      </c>
    </row>
    <row r="101" spans="1:8">
      <c r="A101" s="21" t="s">
        <v>163</v>
      </c>
      <c r="B101" s="38" t="s">
        <v>50</v>
      </c>
      <c r="C101" s="39">
        <v>0</v>
      </c>
      <c r="D101" s="40">
        <v>1142034.6200000001</v>
      </c>
      <c r="E101" s="23">
        <f t="shared" si="28"/>
        <v>1142034.6200000001</v>
      </c>
      <c r="F101" s="40">
        <v>0</v>
      </c>
      <c r="G101" s="40">
        <v>0</v>
      </c>
      <c r="H101" s="39">
        <f t="shared" si="24"/>
        <v>1142034.6200000001</v>
      </c>
    </row>
    <row r="102" spans="1:8">
      <c r="A102" s="21" t="s">
        <v>164</v>
      </c>
      <c r="B102" s="38" t="s">
        <v>52</v>
      </c>
      <c r="C102" s="39">
        <v>0</v>
      </c>
      <c r="D102" s="40">
        <v>92074.13</v>
      </c>
      <c r="E102" s="23">
        <f t="shared" si="28"/>
        <v>92074.13</v>
      </c>
      <c r="F102" s="40">
        <v>0</v>
      </c>
      <c r="G102" s="40">
        <v>0</v>
      </c>
      <c r="H102" s="39">
        <f t="shared" si="24"/>
        <v>92074.13</v>
      </c>
    </row>
    <row r="103" spans="1:8">
      <c r="A103" s="21" t="s">
        <v>165</v>
      </c>
      <c r="B103" s="38" t="s">
        <v>54</v>
      </c>
      <c r="C103" s="39">
        <v>0</v>
      </c>
      <c r="D103" s="40">
        <v>701136.02</v>
      </c>
      <c r="E103" s="23">
        <f t="shared" si="28"/>
        <v>701136.02</v>
      </c>
      <c r="F103" s="40">
        <v>0</v>
      </c>
      <c r="G103" s="40">
        <v>0</v>
      </c>
      <c r="H103" s="39">
        <f t="shared" si="24"/>
        <v>701136.02</v>
      </c>
    </row>
    <row r="104" spans="1:8">
      <c r="A104" s="21" t="s">
        <v>166</v>
      </c>
      <c r="B104" s="38" t="s">
        <v>56</v>
      </c>
      <c r="C104" s="39">
        <v>0</v>
      </c>
      <c r="D104" s="40">
        <v>164840.51999999999</v>
      </c>
      <c r="E104" s="23">
        <f t="shared" si="28"/>
        <v>164840.51999999999</v>
      </c>
      <c r="F104" s="40">
        <v>0</v>
      </c>
      <c r="G104" s="40">
        <v>0</v>
      </c>
      <c r="H104" s="39">
        <f t="shared" si="24"/>
        <v>164840.51999999999</v>
      </c>
    </row>
    <row r="105" spans="1:8">
      <c r="A105" s="21" t="s">
        <v>167</v>
      </c>
      <c r="B105" s="38" t="s">
        <v>58</v>
      </c>
      <c r="C105" s="39">
        <v>0</v>
      </c>
      <c r="D105" s="40">
        <v>272722.76</v>
      </c>
      <c r="E105" s="23">
        <f t="shared" si="28"/>
        <v>272722.76</v>
      </c>
      <c r="F105" s="40">
        <v>0</v>
      </c>
      <c r="G105" s="40">
        <v>0</v>
      </c>
      <c r="H105" s="39">
        <f t="shared" si="24"/>
        <v>272722.76</v>
      </c>
    </row>
    <row r="106" spans="1:8">
      <c r="A106" s="21" t="s">
        <v>168</v>
      </c>
      <c r="B106" s="38" t="s">
        <v>60</v>
      </c>
      <c r="C106" s="39">
        <v>0</v>
      </c>
      <c r="D106" s="40">
        <v>159180.16</v>
      </c>
      <c r="E106" s="23">
        <f t="shared" si="28"/>
        <v>159180.16</v>
      </c>
      <c r="F106" s="40">
        <v>0</v>
      </c>
      <c r="G106" s="40">
        <v>0</v>
      </c>
      <c r="H106" s="39">
        <f t="shared" si="24"/>
        <v>159180.16</v>
      </c>
    </row>
    <row r="107" spans="1:8">
      <c r="A107" s="21" t="s">
        <v>169</v>
      </c>
      <c r="B107" s="38" t="s">
        <v>62</v>
      </c>
      <c r="C107" s="39">
        <v>0</v>
      </c>
      <c r="D107" s="40">
        <v>847451.71</v>
      </c>
      <c r="E107" s="23">
        <f t="shared" si="28"/>
        <v>847451.71</v>
      </c>
      <c r="F107" s="40">
        <v>0</v>
      </c>
      <c r="G107" s="40">
        <v>0</v>
      </c>
      <c r="H107" s="39">
        <f t="shared" si="24"/>
        <v>847451.71</v>
      </c>
    </row>
    <row r="108" spans="1:8">
      <c r="A108" s="36" t="s">
        <v>63</v>
      </c>
      <c r="B108" s="37"/>
      <c r="C108" s="35">
        <f>SUM(C109:C117)</f>
        <v>0</v>
      </c>
      <c r="D108" s="35">
        <f>SUM(D109:D117)</f>
        <v>90000</v>
      </c>
      <c r="E108" s="35">
        <f t="shared" ref="E108" si="29">SUM(E109:E117)</f>
        <v>90000</v>
      </c>
      <c r="F108" s="35">
        <f>SUM(F109:F117)</f>
        <v>86966.02</v>
      </c>
      <c r="G108" s="35">
        <f>SUM(G109:G117)</f>
        <v>86966.02</v>
      </c>
      <c r="H108" s="35">
        <f t="shared" si="24"/>
        <v>3033.9799999999959</v>
      </c>
    </row>
    <row r="109" spans="1:8">
      <c r="A109" s="21" t="s">
        <v>170</v>
      </c>
      <c r="B109" s="38" t="s">
        <v>65</v>
      </c>
      <c r="C109" s="39">
        <v>0</v>
      </c>
      <c r="D109" s="39">
        <v>0</v>
      </c>
      <c r="E109" s="23">
        <f t="shared" ref="E109:E117" si="30">C109+D109</f>
        <v>0</v>
      </c>
      <c r="F109" s="39">
        <v>0</v>
      </c>
      <c r="G109" s="39">
        <v>0</v>
      </c>
      <c r="H109" s="39">
        <f t="shared" si="24"/>
        <v>0</v>
      </c>
    </row>
    <row r="110" spans="1:8">
      <c r="A110" s="21" t="s">
        <v>171</v>
      </c>
      <c r="B110" s="38" t="s">
        <v>67</v>
      </c>
      <c r="C110" s="39">
        <v>0</v>
      </c>
      <c r="D110" s="39">
        <v>0</v>
      </c>
      <c r="E110" s="23">
        <f t="shared" si="30"/>
        <v>0</v>
      </c>
      <c r="F110" s="39">
        <v>0</v>
      </c>
      <c r="G110" s="39">
        <v>0</v>
      </c>
      <c r="H110" s="39">
        <f t="shared" si="24"/>
        <v>0</v>
      </c>
    </row>
    <row r="111" spans="1:8">
      <c r="A111" s="21" t="s">
        <v>172</v>
      </c>
      <c r="B111" s="38" t="s">
        <v>69</v>
      </c>
      <c r="C111" s="39">
        <v>0</v>
      </c>
      <c r="D111" s="39">
        <v>0</v>
      </c>
      <c r="E111" s="23">
        <f t="shared" si="30"/>
        <v>0</v>
      </c>
      <c r="F111" s="39">
        <v>0</v>
      </c>
      <c r="G111" s="39">
        <v>0</v>
      </c>
      <c r="H111" s="39">
        <f t="shared" si="24"/>
        <v>0</v>
      </c>
    </row>
    <row r="112" spans="1:8">
      <c r="A112" s="21" t="s">
        <v>173</v>
      </c>
      <c r="B112" s="38" t="s">
        <v>71</v>
      </c>
      <c r="C112" s="39">
        <v>0</v>
      </c>
      <c r="D112" s="40">
        <v>90000</v>
      </c>
      <c r="E112" s="23">
        <f t="shared" si="30"/>
        <v>90000</v>
      </c>
      <c r="F112" s="40">
        <v>86966.02</v>
      </c>
      <c r="G112" s="40">
        <v>86966.02</v>
      </c>
      <c r="H112" s="39">
        <f t="shared" si="24"/>
        <v>3033.9799999999959</v>
      </c>
    </row>
    <row r="113" spans="1:8">
      <c r="A113" s="21" t="s">
        <v>174</v>
      </c>
      <c r="B113" s="38" t="s">
        <v>73</v>
      </c>
      <c r="C113" s="39">
        <v>0</v>
      </c>
      <c r="D113" s="39">
        <v>0</v>
      </c>
      <c r="E113" s="23">
        <f t="shared" si="30"/>
        <v>0</v>
      </c>
      <c r="F113" s="39">
        <v>0</v>
      </c>
      <c r="G113" s="39">
        <v>0</v>
      </c>
      <c r="H113" s="39">
        <f t="shared" si="24"/>
        <v>0</v>
      </c>
    </row>
    <row r="114" spans="1:8">
      <c r="A114" s="21" t="s">
        <v>175</v>
      </c>
      <c r="B114" s="38" t="s">
        <v>75</v>
      </c>
      <c r="C114" s="39">
        <v>0</v>
      </c>
      <c r="D114" s="39">
        <v>0</v>
      </c>
      <c r="E114" s="23">
        <f t="shared" si="30"/>
        <v>0</v>
      </c>
      <c r="F114" s="39">
        <v>0</v>
      </c>
      <c r="G114" s="39">
        <v>0</v>
      </c>
      <c r="H114" s="39">
        <f t="shared" si="24"/>
        <v>0</v>
      </c>
    </row>
    <row r="115" spans="1:8">
      <c r="A115" s="26"/>
      <c r="B115" s="38" t="s">
        <v>76</v>
      </c>
      <c r="C115" s="39">
        <v>0</v>
      </c>
      <c r="D115" s="39">
        <v>0</v>
      </c>
      <c r="E115" s="23">
        <f t="shared" si="30"/>
        <v>0</v>
      </c>
      <c r="F115" s="39">
        <v>0</v>
      </c>
      <c r="G115" s="39">
        <v>0</v>
      </c>
      <c r="H115" s="39">
        <f t="shared" si="24"/>
        <v>0</v>
      </c>
    </row>
    <row r="116" spans="1:8">
      <c r="A116" s="26"/>
      <c r="B116" s="38" t="s">
        <v>77</v>
      </c>
      <c r="C116" s="39">
        <v>0</v>
      </c>
      <c r="D116" s="39">
        <v>0</v>
      </c>
      <c r="E116" s="23">
        <f t="shared" si="30"/>
        <v>0</v>
      </c>
      <c r="F116" s="39">
        <v>0</v>
      </c>
      <c r="G116" s="39">
        <v>0</v>
      </c>
      <c r="H116" s="39">
        <f t="shared" si="24"/>
        <v>0</v>
      </c>
    </row>
    <row r="117" spans="1:8">
      <c r="A117" s="21" t="s">
        <v>176</v>
      </c>
      <c r="B117" s="38" t="s">
        <v>79</v>
      </c>
      <c r="C117" s="39">
        <v>0</v>
      </c>
      <c r="D117" s="39">
        <v>0</v>
      </c>
      <c r="E117" s="23">
        <f t="shared" si="30"/>
        <v>0</v>
      </c>
      <c r="F117" s="39">
        <v>0</v>
      </c>
      <c r="G117" s="39">
        <v>0</v>
      </c>
      <c r="H117" s="39">
        <f t="shared" si="24"/>
        <v>0</v>
      </c>
    </row>
    <row r="118" spans="1:8">
      <c r="A118" s="36" t="s">
        <v>80</v>
      </c>
      <c r="B118" s="37"/>
      <c r="C118" s="35">
        <f>SUM(C119:C127)</f>
        <v>0</v>
      </c>
      <c r="D118" s="35">
        <f>SUM(D119:D127)</f>
        <v>0</v>
      </c>
      <c r="E118" s="35">
        <f t="shared" ref="E118" si="31">SUM(E119:E127)</f>
        <v>0</v>
      </c>
      <c r="F118" s="35">
        <f>SUM(F119:F127)</f>
        <v>0</v>
      </c>
      <c r="G118" s="35">
        <f>SUM(G119:G127)</f>
        <v>0</v>
      </c>
      <c r="H118" s="35">
        <f t="shared" si="24"/>
        <v>0</v>
      </c>
    </row>
    <row r="119" spans="1:8">
      <c r="A119" s="21" t="s">
        <v>177</v>
      </c>
      <c r="B119" s="38" t="s">
        <v>82</v>
      </c>
      <c r="C119" s="39">
        <v>0</v>
      </c>
      <c r="D119" s="39">
        <v>0</v>
      </c>
      <c r="E119" s="23">
        <f t="shared" ref="E119:E127" si="32">C119+D119</f>
        <v>0</v>
      </c>
      <c r="F119" s="39">
        <v>0</v>
      </c>
      <c r="G119" s="39">
        <v>0</v>
      </c>
      <c r="H119" s="39">
        <f t="shared" si="24"/>
        <v>0</v>
      </c>
    </row>
    <row r="120" spans="1:8">
      <c r="A120" s="21" t="s">
        <v>178</v>
      </c>
      <c r="B120" s="38" t="s">
        <v>84</v>
      </c>
      <c r="C120" s="39">
        <v>0</v>
      </c>
      <c r="D120" s="39">
        <v>0</v>
      </c>
      <c r="E120" s="23">
        <f t="shared" si="32"/>
        <v>0</v>
      </c>
      <c r="F120" s="39">
        <v>0</v>
      </c>
      <c r="G120" s="39">
        <v>0</v>
      </c>
      <c r="H120" s="39">
        <f t="shared" si="24"/>
        <v>0</v>
      </c>
    </row>
    <row r="121" spans="1:8">
      <c r="A121" s="21" t="s">
        <v>179</v>
      </c>
      <c r="B121" s="38" t="s">
        <v>86</v>
      </c>
      <c r="C121" s="39">
        <v>0</v>
      </c>
      <c r="D121" s="39">
        <v>0</v>
      </c>
      <c r="E121" s="23">
        <f t="shared" si="32"/>
        <v>0</v>
      </c>
      <c r="F121" s="39">
        <v>0</v>
      </c>
      <c r="G121" s="39">
        <v>0</v>
      </c>
      <c r="H121" s="39">
        <f t="shared" si="24"/>
        <v>0</v>
      </c>
    </row>
    <row r="122" spans="1:8">
      <c r="A122" s="21" t="s">
        <v>180</v>
      </c>
      <c r="B122" s="38" t="s">
        <v>88</v>
      </c>
      <c r="C122" s="39">
        <v>0</v>
      </c>
      <c r="D122" s="39">
        <v>0</v>
      </c>
      <c r="E122" s="23">
        <f t="shared" si="32"/>
        <v>0</v>
      </c>
      <c r="F122" s="39">
        <v>0</v>
      </c>
      <c r="G122" s="39">
        <v>0</v>
      </c>
      <c r="H122" s="39">
        <f t="shared" si="24"/>
        <v>0</v>
      </c>
    </row>
    <row r="123" spans="1:8">
      <c r="A123" s="21" t="s">
        <v>181</v>
      </c>
      <c r="B123" s="38" t="s">
        <v>90</v>
      </c>
      <c r="C123" s="39">
        <v>0</v>
      </c>
      <c r="D123" s="39">
        <v>0</v>
      </c>
      <c r="E123" s="23">
        <f t="shared" si="32"/>
        <v>0</v>
      </c>
      <c r="F123" s="39">
        <v>0</v>
      </c>
      <c r="G123" s="39">
        <v>0</v>
      </c>
      <c r="H123" s="39">
        <f t="shared" si="24"/>
        <v>0</v>
      </c>
    </row>
    <row r="124" spans="1:8">
      <c r="A124" s="21" t="s">
        <v>182</v>
      </c>
      <c r="B124" s="38" t="s">
        <v>92</v>
      </c>
      <c r="C124" s="39">
        <v>0</v>
      </c>
      <c r="D124" s="39">
        <v>0</v>
      </c>
      <c r="E124" s="23">
        <f t="shared" si="32"/>
        <v>0</v>
      </c>
      <c r="F124" s="39">
        <v>0</v>
      </c>
      <c r="G124" s="39">
        <v>0</v>
      </c>
      <c r="H124" s="39">
        <f t="shared" si="24"/>
        <v>0</v>
      </c>
    </row>
    <row r="125" spans="1:8">
      <c r="A125" s="21" t="s">
        <v>183</v>
      </c>
      <c r="B125" s="38" t="s">
        <v>94</v>
      </c>
      <c r="C125" s="39">
        <v>0</v>
      </c>
      <c r="D125" s="39">
        <v>0</v>
      </c>
      <c r="E125" s="23">
        <f t="shared" si="32"/>
        <v>0</v>
      </c>
      <c r="F125" s="39">
        <v>0</v>
      </c>
      <c r="G125" s="39">
        <v>0</v>
      </c>
      <c r="H125" s="39">
        <f t="shared" si="24"/>
        <v>0</v>
      </c>
    </row>
    <row r="126" spans="1:8">
      <c r="A126" s="21" t="s">
        <v>184</v>
      </c>
      <c r="B126" s="38" t="s">
        <v>96</v>
      </c>
      <c r="C126" s="39">
        <v>0</v>
      </c>
      <c r="D126" s="39">
        <v>0</v>
      </c>
      <c r="E126" s="23">
        <f t="shared" si="32"/>
        <v>0</v>
      </c>
      <c r="F126" s="39">
        <v>0</v>
      </c>
      <c r="G126" s="39">
        <v>0</v>
      </c>
      <c r="H126" s="39">
        <f t="shared" si="24"/>
        <v>0</v>
      </c>
    </row>
    <row r="127" spans="1:8">
      <c r="A127" s="21" t="s">
        <v>185</v>
      </c>
      <c r="B127" s="38" t="s">
        <v>98</v>
      </c>
      <c r="C127" s="39">
        <v>0</v>
      </c>
      <c r="D127" s="39">
        <v>0</v>
      </c>
      <c r="E127" s="23">
        <f t="shared" si="32"/>
        <v>0</v>
      </c>
      <c r="F127" s="39">
        <v>0</v>
      </c>
      <c r="G127" s="39">
        <v>0</v>
      </c>
      <c r="H127" s="39">
        <f t="shared" si="24"/>
        <v>0</v>
      </c>
    </row>
    <row r="128" spans="1:8">
      <c r="A128" s="36" t="s">
        <v>99</v>
      </c>
      <c r="B128" s="37"/>
      <c r="C128" s="35">
        <f>SUM(C129:C131)</f>
        <v>0</v>
      </c>
      <c r="D128" s="35">
        <f>SUM(D129:D131)</f>
        <v>0</v>
      </c>
      <c r="E128" s="35">
        <f t="shared" ref="E128" si="33">SUM(E129:E131)</f>
        <v>0</v>
      </c>
      <c r="F128" s="35">
        <f>SUM(F129:F131)</f>
        <v>0</v>
      </c>
      <c r="G128" s="35">
        <f>SUM(G129:G131)</f>
        <v>0</v>
      </c>
      <c r="H128" s="35">
        <f t="shared" si="24"/>
        <v>0</v>
      </c>
    </row>
    <row r="129" spans="1:8">
      <c r="A129" s="21" t="s">
        <v>186</v>
      </c>
      <c r="B129" s="38" t="s">
        <v>101</v>
      </c>
      <c r="C129" s="39">
        <v>0</v>
      </c>
      <c r="D129" s="39">
        <v>0</v>
      </c>
      <c r="E129" s="23">
        <f t="shared" ref="E129:E131" si="34">C129+D129</f>
        <v>0</v>
      </c>
      <c r="F129" s="39">
        <v>0</v>
      </c>
      <c r="G129" s="39">
        <v>0</v>
      </c>
      <c r="H129" s="39">
        <f t="shared" si="24"/>
        <v>0</v>
      </c>
    </row>
    <row r="130" spans="1:8">
      <c r="A130" s="21" t="s">
        <v>187</v>
      </c>
      <c r="B130" s="38" t="s">
        <v>103</v>
      </c>
      <c r="C130" s="39">
        <v>0</v>
      </c>
      <c r="D130" s="39">
        <v>0</v>
      </c>
      <c r="E130" s="23">
        <f t="shared" si="34"/>
        <v>0</v>
      </c>
      <c r="F130" s="39">
        <v>0</v>
      </c>
      <c r="G130" s="39">
        <v>0</v>
      </c>
      <c r="H130" s="39">
        <f t="shared" si="24"/>
        <v>0</v>
      </c>
    </row>
    <row r="131" spans="1:8">
      <c r="A131" s="21" t="s">
        <v>188</v>
      </c>
      <c r="B131" s="38" t="s">
        <v>105</v>
      </c>
      <c r="C131" s="39">
        <v>0</v>
      </c>
      <c r="D131" s="39">
        <v>0</v>
      </c>
      <c r="E131" s="23">
        <f t="shared" si="34"/>
        <v>0</v>
      </c>
      <c r="F131" s="39">
        <v>0</v>
      </c>
      <c r="G131" s="39">
        <v>0</v>
      </c>
      <c r="H131" s="39">
        <f t="shared" si="24"/>
        <v>0</v>
      </c>
    </row>
    <row r="132" spans="1:8">
      <c r="A132" s="36" t="s">
        <v>106</v>
      </c>
      <c r="B132" s="37"/>
      <c r="C132" s="35">
        <f t="shared" ref="C132:H132" si="35">SUM(C133:C137,C139:C140)</f>
        <v>0</v>
      </c>
      <c r="D132" s="35">
        <f t="shared" si="35"/>
        <v>0</v>
      </c>
      <c r="E132" s="35">
        <f t="shared" si="35"/>
        <v>0</v>
      </c>
      <c r="F132" s="35">
        <f t="shared" si="35"/>
        <v>0</v>
      </c>
      <c r="G132" s="35">
        <f t="shared" si="35"/>
        <v>0</v>
      </c>
      <c r="H132" s="35">
        <f t="shared" si="35"/>
        <v>0</v>
      </c>
    </row>
    <row r="133" spans="1:8">
      <c r="A133" s="21" t="s">
        <v>189</v>
      </c>
      <c r="B133" s="38" t="s">
        <v>108</v>
      </c>
      <c r="C133" s="39">
        <v>0</v>
      </c>
      <c r="D133" s="39">
        <v>0</v>
      </c>
      <c r="E133" s="23">
        <f t="shared" ref="E133:E140" si="36">C133+D133</f>
        <v>0</v>
      </c>
      <c r="F133" s="39">
        <v>0</v>
      </c>
      <c r="G133" s="39">
        <v>0</v>
      </c>
      <c r="H133" s="39">
        <f t="shared" si="24"/>
        <v>0</v>
      </c>
    </row>
    <row r="134" spans="1:8">
      <c r="A134" s="21" t="s">
        <v>190</v>
      </c>
      <c r="B134" s="38" t="s">
        <v>110</v>
      </c>
      <c r="C134" s="39">
        <v>0</v>
      </c>
      <c r="D134" s="39">
        <v>0</v>
      </c>
      <c r="E134" s="23">
        <f t="shared" si="36"/>
        <v>0</v>
      </c>
      <c r="F134" s="39">
        <v>0</v>
      </c>
      <c r="G134" s="39">
        <v>0</v>
      </c>
      <c r="H134" s="39">
        <f t="shared" si="24"/>
        <v>0</v>
      </c>
    </row>
    <row r="135" spans="1:8">
      <c r="A135" s="21" t="s">
        <v>191</v>
      </c>
      <c r="B135" s="38" t="s">
        <v>112</v>
      </c>
      <c r="C135" s="39">
        <v>0</v>
      </c>
      <c r="D135" s="39">
        <v>0</v>
      </c>
      <c r="E135" s="23">
        <f t="shared" si="36"/>
        <v>0</v>
      </c>
      <c r="F135" s="39">
        <v>0</v>
      </c>
      <c r="G135" s="39">
        <v>0</v>
      </c>
      <c r="H135" s="39">
        <f t="shared" si="24"/>
        <v>0</v>
      </c>
    </row>
    <row r="136" spans="1:8">
      <c r="A136" s="21" t="s">
        <v>192</v>
      </c>
      <c r="B136" s="38" t="s">
        <v>114</v>
      </c>
      <c r="C136" s="39">
        <v>0</v>
      </c>
      <c r="D136" s="39">
        <v>0</v>
      </c>
      <c r="E136" s="23">
        <f t="shared" si="36"/>
        <v>0</v>
      </c>
      <c r="F136" s="39">
        <v>0</v>
      </c>
      <c r="G136" s="39">
        <v>0</v>
      </c>
      <c r="H136" s="39">
        <f t="shared" si="24"/>
        <v>0</v>
      </c>
    </row>
    <row r="137" spans="1:8">
      <c r="A137" s="21" t="s">
        <v>193</v>
      </c>
      <c r="B137" s="38" t="s">
        <v>116</v>
      </c>
      <c r="C137" s="39">
        <v>0</v>
      </c>
      <c r="D137" s="39">
        <v>0</v>
      </c>
      <c r="E137" s="23">
        <f t="shared" si="36"/>
        <v>0</v>
      </c>
      <c r="F137" s="39">
        <v>0</v>
      </c>
      <c r="G137" s="39">
        <v>0</v>
      </c>
      <c r="H137" s="39">
        <f t="shared" si="24"/>
        <v>0</v>
      </c>
    </row>
    <row r="138" spans="1:8">
      <c r="A138" s="21"/>
      <c r="B138" s="38" t="s">
        <v>117</v>
      </c>
      <c r="C138" s="39">
        <v>0</v>
      </c>
      <c r="D138" s="39">
        <v>0</v>
      </c>
      <c r="E138" s="23">
        <v>0</v>
      </c>
      <c r="F138" s="39">
        <v>0</v>
      </c>
      <c r="G138" s="39">
        <v>0</v>
      </c>
      <c r="H138" s="39">
        <v>0</v>
      </c>
    </row>
    <row r="139" spans="1:8">
      <c r="A139" s="21" t="s">
        <v>194</v>
      </c>
      <c r="B139" s="38" t="s">
        <v>119</v>
      </c>
      <c r="C139" s="39">
        <v>0</v>
      </c>
      <c r="D139" s="39">
        <v>0</v>
      </c>
      <c r="E139" s="23">
        <f t="shared" si="36"/>
        <v>0</v>
      </c>
      <c r="F139" s="39">
        <v>0</v>
      </c>
      <c r="G139" s="39">
        <v>0</v>
      </c>
      <c r="H139" s="39">
        <f t="shared" si="24"/>
        <v>0</v>
      </c>
    </row>
    <row r="140" spans="1:8">
      <c r="A140" s="21" t="s">
        <v>195</v>
      </c>
      <c r="B140" s="38" t="s">
        <v>121</v>
      </c>
      <c r="C140" s="39">
        <v>0</v>
      </c>
      <c r="D140" s="39">
        <v>0</v>
      </c>
      <c r="E140" s="23">
        <f t="shared" si="36"/>
        <v>0</v>
      </c>
      <c r="F140" s="39">
        <v>0</v>
      </c>
      <c r="G140" s="39">
        <v>0</v>
      </c>
      <c r="H140" s="39">
        <f t="shared" si="24"/>
        <v>0</v>
      </c>
    </row>
    <row r="141" spans="1:8">
      <c r="A141" s="36" t="s">
        <v>122</v>
      </c>
      <c r="B141" s="37"/>
      <c r="C141" s="35">
        <f>SUM(C142:C144)</f>
        <v>0</v>
      </c>
      <c r="D141" s="35">
        <f>SUM(D142:D144)</f>
        <v>0</v>
      </c>
      <c r="E141" s="35">
        <f t="shared" ref="E141" si="37">SUM(E142:E144)</f>
        <v>0</v>
      </c>
      <c r="F141" s="35">
        <f>SUM(F142:F144)</f>
        <v>0</v>
      </c>
      <c r="G141" s="35">
        <f>SUM(G142:G144)</f>
        <v>0</v>
      </c>
      <c r="H141" s="35">
        <f t="shared" si="24"/>
        <v>0</v>
      </c>
    </row>
    <row r="142" spans="1:8">
      <c r="A142" s="21" t="s">
        <v>196</v>
      </c>
      <c r="B142" s="38" t="s">
        <v>124</v>
      </c>
      <c r="C142" s="39">
        <v>0</v>
      </c>
      <c r="D142" s="39">
        <v>0</v>
      </c>
      <c r="E142" s="23">
        <f t="shared" ref="E142:E144" si="38">C142+D142</f>
        <v>0</v>
      </c>
      <c r="F142" s="39">
        <v>0</v>
      </c>
      <c r="G142" s="39">
        <v>0</v>
      </c>
      <c r="H142" s="39">
        <f t="shared" si="24"/>
        <v>0</v>
      </c>
    </row>
    <row r="143" spans="1:8">
      <c r="A143" s="21" t="s">
        <v>197</v>
      </c>
      <c r="B143" s="38" t="s">
        <v>126</v>
      </c>
      <c r="C143" s="39">
        <v>0</v>
      </c>
      <c r="D143" s="39">
        <v>0</v>
      </c>
      <c r="E143" s="23">
        <f t="shared" si="38"/>
        <v>0</v>
      </c>
      <c r="F143" s="39">
        <v>0</v>
      </c>
      <c r="G143" s="39">
        <v>0</v>
      </c>
      <c r="H143" s="39">
        <f t="shared" si="24"/>
        <v>0</v>
      </c>
    </row>
    <row r="144" spans="1:8">
      <c r="A144" s="21" t="s">
        <v>198</v>
      </c>
      <c r="B144" s="38" t="s">
        <v>128</v>
      </c>
      <c r="C144" s="39">
        <v>0</v>
      </c>
      <c r="D144" s="39">
        <v>0</v>
      </c>
      <c r="E144" s="23">
        <f t="shared" si="38"/>
        <v>0</v>
      </c>
      <c r="F144" s="39">
        <v>0</v>
      </c>
      <c r="G144" s="39">
        <v>0</v>
      </c>
      <c r="H144" s="39">
        <f t="shared" si="24"/>
        <v>0</v>
      </c>
    </row>
    <row r="145" spans="1:9">
      <c r="A145" s="36" t="s">
        <v>129</v>
      </c>
      <c r="B145" s="37"/>
      <c r="C145" s="35">
        <f>SUM(C146:C152)</f>
        <v>0</v>
      </c>
      <c r="D145" s="35">
        <f>SUM(D146:D152)</f>
        <v>0</v>
      </c>
      <c r="E145" s="35">
        <f t="shared" ref="E145" si="39">SUM(E146:E152)</f>
        <v>0</v>
      </c>
      <c r="F145" s="35">
        <f>SUM(F146:F152)</f>
        <v>0</v>
      </c>
      <c r="G145" s="35">
        <f>SUM(G146:G152)</f>
        <v>0</v>
      </c>
      <c r="H145" s="35">
        <f t="shared" ref="H145:H152" si="40">E145-F145</f>
        <v>0</v>
      </c>
    </row>
    <row r="146" spans="1:9">
      <c r="A146" s="21" t="s">
        <v>199</v>
      </c>
      <c r="B146" s="38" t="s">
        <v>131</v>
      </c>
      <c r="C146" s="39">
        <v>0</v>
      </c>
      <c r="D146" s="39">
        <v>0</v>
      </c>
      <c r="E146" s="23">
        <f t="shared" ref="E146:E152" si="41">C146+D146</f>
        <v>0</v>
      </c>
      <c r="F146" s="39">
        <v>0</v>
      </c>
      <c r="G146" s="39">
        <v>0</v>
      </c>
      <c r="H146" s="39">
        <f t="shared" si="40"/>
        <v>0</v>
      </c>
    </row>
    <row r="147" spans="1:9">
      <c r="A147" s="21" t="s">
        <v>200</v>
      </c>
      <c r="B147" s="38" t="s">
        <v>133</v>
      </c>
      <c r="C147" s="39">
        <v>0</v>
      </c>
      <c r="D147" s="39">
        <v>0</v>
      </c>
      <c r="E147" s="23">
        <f t="shared" si="41"/>
        <v>0</v>
      </c>
      <c r="F147" s="39">
        <v>0</v>
      </c>
      <c r="G147" s="39">
        <v>0</v>
      </c>
      <c r="H147" s="39">
        <f t="shared" si="40"/>
        <v>0</v>
      </c>
    </row>
    <row r="148" spans="1:9">
      <c r="A148" s="21" t="s">
        <v>201</v>
      </c>
      <c r="B148" s="38" t="s">
        <v>135</v>
      </c>
      <c r="C148" s="39">
        <v>0</v>
      </c>
      <c r="D148" s="39">
        <v>0</v>
      </c>
      <c r="E148" s="23">
        <f t="shared" si="41"/>
        <v>0</v>
      </c>
      <c r="F148" s="39">
        <v>0</v>
      </c>
      <c r="G148" s="39">
        <v>0</v>
      </c>
      <c r="H148" s="39">
        <f t="shared" si="40"/>
        <v>0</v>
      </c>
    </row>
    <row r="149" spans="1:9">
      <c r="A149" s="21" t="s">
        <v>202</v>
      </c>
      <c r="B149" s="38" t="s">
        <v>137</v>
      </c>
      <c r="C149" s="39">
        <v>0</v>
      </c>
      <c r="D149" s="39">
        <v>0</v>
      </c>
      <c r="E149" s="23">
        <f t="shared" si="41"/>
        <v>0</v>
      </c>
      <c r="F149" s="39">
        <v>0</v>
      </c>
      <c r="G149" s="39">
        <v>0</v>
      </c>
      <c r="H149" s="39">
        <f t="shared" si="40"/>
        <v>0</v>
      </c>
    </row>
    <row r="150" spans="1:9">
      <c r="A150" s="21" t="s">
        <v>203</v>
      </c>
      <c r="B150" s="38" t="s">
        <v>139</v>
      </c>
      <c r="C150" s="39">
        <v>0</v>
      </c>
      <c r="D150" s="39">
        <v>0</v>
      </c>
      <c r="E150" s="23">
        <f t="shared" si="41"/>
        <v>0</v>
      </c>
      <c r="F150" s="39">
        <v>0</v>
      </c>
      <c r="G150" s="39">
        <v>0</v>
      </c>
      <c r="H150" s="39">
        <f t="shared" si="40"/>
        <v>0</v>
      </c>
    </row>
    <row r="151" spans="1:9">
      <c r="A151" s="21" t="s">
        <v>204</v>
      </c>
      <c r="B151" s="38" t="s">
        <v>141</v>
      </c>
      <c r="C151" s="39">
        <v>0</v>
      </c>
      <c r="D151" s="39">
        <v>0</v>
      </c>
      <c r="E151" s="23">
        <f t="shared" si="41"/>
        <v>0</v>
      </c>
      <c r="F151" s="39">
        <v>0</v>
      </c>
      <c r="G151" s="39">
        <v>0</v>
      </c>
      <c r="H151" s="39">
        <f t="shared" si="40"/>
        <v>0</v>
      </c>
    </row>
    <row r="152" spans="1:9">
      <c r="A152" s="21" t="s">
        <v>205</v>
      </c>
      <c r="B152" s="38" t="s">
        <v>143</v>
      </c>
      <c r="C152" s="39">
        <v>0</v>
      </c>
      <c r="D152" s="39">
        <v>0</v>
      </c>
      <c r="E152" s="23">
        <f t="shared" si="41"/>
        <v>0</v>
      </c>
      <c r="F152" s="39">
        <v>0</v>
      </c>
      <c r="G152" s="39">
        <v>0</v>
      </c>
      <c r="H152" s="39">
        <f t="shared" si="40"/>
        <v>0</v>
      </c>
    </row>
    <row r="153" spans="1:9" ht="5.15" customHeight="1">
      <c r="A153" s="41"/>
      <c r="B153" s="42"/>
      <c r="C153" s="39"/>
      <c r="D153" s="39"/>
      <c r="E153" s="39"/>
      <c r="F153" s="39"/>
      <c r="G153" s="39"/>
      <c r="H153" s="39"/>
    </row>
    <row r="154" spans="1:9">
      <c r="A154" s="43" t="s">
        <v>206</v>
      </c>
      <c r="B154" s="44"/>
      <c r="C154" s="35">
        <f t="shared" ref="C154:H154" si="42">C4+C79</f>
        <v>60646162.319999993</v>
      </c>
      <c r="D154" s="35">
        <f t="shared" si="42"/>
        <v>47237399.469999999</v>
      </c>
      <c r="E154" s="35">
        <f t="shared" si="42"/>
        <v>107883561.79000001</v>
      </c>
      <c r="F154" s="35">
        <f t="shared" si="42"/>
        <v>21508121.369999997</v>
      </c>
      <c r="G154" s="35">
        <f t="shared" si="42"/>
        <v>21508121.369999997</v>
      </c>
      <c r="H154" s="35">
        <f t="shared" si="42"/>
        <v>86375440.420000002</v>
      </c>
    </row>
    <row r="155" spans="1:9" ht="5.15" customHeight="1">
      <c r="A155" s="45"/>
      <c r="B155" s="46"/>
      <c r="C155" s="47"/>
      <c r="D155" s="47"/>
      <c r="E155" s="47"/>
      <c r="F155" s="47"/>
      <c r="G155" s="47"/>
      <c r="H155" s="47"/>
    </row>
    <row r="157" spans="1:9">
      <c r="B157" s="48" t="s">
        <v>207</v>
      </c>
      <c r="C157" s="49"/>
      <c r="D157" s="49"/>
      <c r="E157" s="49"/>
      <c r="F157" s="49"/>
      <c r="G157" s="49"/>
      <c r="H157" s="49"/>
      <c r="I157" s="50"/>
    </row>
    <row r="158" spans="1:9">
      <c r="B158" s="49"/>
      <c r="C158" s="49"/>
      <c r="D158" s="49"/>
      <c r="E158" s="49"/>
      <c r="F158" s="49"/>
      <c r="G158" s="49"/>
      <c r="H158" s="49"/>
      <c r="I158" s="50"/>
    </row>
    <row r="159" spans="1:9">
      <c r="B159" s="49"/>
      <c r="C159" s="49"/>
      <c r="D159" s="49"/>
      <c r="E159" s="49"/>
      <c r="F159" s="49"/>
      <c r="G159" s="49"/>
      <c r="H159" s="49"/>
      <c r="I159" s="50"/>
    </row>
    <row r="160" spans="1:9">
      <c r="B160" s="49"/>
      <c r="C160" s="49"/>
      <c r="D160" s="49"/>
      <c r="E160" s="49"/>
      <c r="F160" s="49"/>
      <c r="G160" s="49"/>
      <c r="H160" s="49"/>
    </row>
    <row r="161" spans="2:8">
      <c r="B161" s="49"/>
      <c r="C161" s="49"/>
      <c r="D161" s="49"/>
      <c r="E161" s="49"/>
      <c r="F161" s="49"/>
      <c r="G161" s="49"/>
      <c r="H161" s="49"/>
    </row>
    <row r="162" spans="2:8">
      <c r="B162" s="49"/>
      <c r="C162" s="49"/>
      <c r="D162" s="49"/>
      <c r="E162" s="49"/>
      <c r="F162" s="49"/>
      <c r="G162" s="49"/>
      <c r="H162" s="49"/>
    </row>
    <row r="163" spans="2:8">
      <c r="B163" s="51" t="s">
        <v>208</v>
      </c>
      <c r="C163" s="49"/>
      <c r="D163" s="52" t="s">
        <v>209</v>
      </c>
      <c r="E163" s="52"/>
      <c r="F163" s="52"/>
      <c r="G163" s="49"/>
      <c r="H163" s="49"/>
    </row>
    <row r="164" spans="2:8">
      <c r="B164" s="51" t="s">
        <v>210</v>
      </c>
      <c r="C164" s="49"/>
      <c r="D164" s="53" t="s">
        <v>211</v>
      </c>
      <c r="E164" s="53"/>
      <c r="F164" s="53"/>
      <c r="G164" s="49"/>
      <c r="H164" s="49"/>
    </row>
    <row r="165" spans="2:8">
      <c r="B165" s="51" t="s">
        <v>212</v>
      </c>
      <c r="C165" s="49"/>
      <c r="D165" s="53" t="s">
        <v>213</v>
      </c>
      <c r="E165" s="53"/>
      <c r="F165" s="53"/>
      <c r="G165" s="49"/>
      <c r="H165" s="49"/>
    </row>
    <row r="166" spans="2:8">
      <c r="B166" s="49"/>
      <c r="C166" s="49"/>
      <c r="D166" s="49"/>
      <c r="E166" s="49"/>
      <c r="F166" s="49"/>
      <c r="G166" s="49"/>
      <c r="H166" s="49"/>
    </row>
  </sheetData>
  <mergeCells count="28">
    <mergeCell ref="A154:B154"/>
    <mergeCell ref="D163:F163"/>
    <mergeCell ref="D164:F164"/>
    <mergeCell ref="D165:F165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2020-04-15T21:49:53Z</cp:lastPrinted>
  <dcterms:created xsi:type="dcterms:W3CDTF">2020-04-15T21:48:38Z</dcterms:created>
  <dcterms:modified xsi:type="dcterms:W3CDTF">2020-04-15T21:50:32Z</dcterms:modified>
</cp:coreProperties>
</file>