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SIRET\"/>
    </mc:Choice>
  </mc:AlternateContent>
  <bookViews>
    <workbookView xWindow="0" yWindow="0" windowWidth="28800" windowHeight="12330"/>
  </bookViews>
  <sheets>
    <sheet name="C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<sst xmlns="http://schemas.openxmlformats.org/spreadsheetml/2006/main" count="90" uniqueCount="90">
  <si>
    <t>UNIVERSIDAD TECNOLOGICA DEL NORTE DE GUANAJUATO
Estado Analítico del Ejercicio del Presupuesto de Egresos
Clasificación por Objeto del Gasto (Capítulo y Concepto)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</si>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</sst>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5" fillId="0" borderId="0" xfId="2" applyAlignment="1" applyProtection="1">
      <alignment horizontal="right" wrapText="1"/>
      <protection locked="0"/>
    </xf>
    <xf numFmtId="0" fontId="5" fillId="0" borderId="0" xfId="2" applyProtection="1">
      <protection locked="0"/>
    </xf>
    <xf numFmtId="0" fontId="5" fillId="0" borderId="14" xfId="2" applyBorder="1" applyProtection="1">
      <protection locked="0"/>
    </xf>
    <xf numFmtId="0" fontId="5" fillId="0" borderId="14" xfId="2" applyBorder="1" applyAlignment="1" applyProtection="1">
      <alignment horizontal="center"/>
      <protection locked="0"/>
    </xf>
    <xf numFmtId="0" fontId="5" fillId="0" borderId="0" xfId="2" applyAlignment="1" applyProtection="1">
      <alignment horizontal="center"/>
      <protection locked="0"/>
    </xf>
  </cellXfs>
  <cellStyles count="3">
    <cellStyle name="Normal" xfId="0" builtinId="0"/>
    <cellStyle name="Normal 3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topLeftCell="A37" workbookViewId="0">
      <selection activeCell="E86" sqref="E86:G86"/>
    </sheetView>
  </sheetViews>
  <sheetFormatPr baseColWidth="10" defaultColWidth="9.85546875" defaultRowHeight="15" x14ac:dyDescent="0.25"/>
  <cols>
    <col min="1" max="1" width="1.140625" style="4" customWidth="1"/>
    <col min="2" max="2" width="51.42578125" style="4" customWidth="1"/>
    <col min="3" max="3" width="15" style="4" customWidth="1"/>
    <col min="4" max="4" width="16.140625" style="4" customWidth="1"/>
    <col min="5" max="8" width="15" style="4" customWidth="1"/>
    <col min="9" max="16384" width="9.8554687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f>SUM(C6:C12)</f>
        <v>40089333.199999996</v>
      </c>
      <c r="D5" s="17">
        <f>SUM(D6:D12)</f>
        <v>43130302.43</v>
      </c>
      <c r="E5" s="17">
        <f>C5+D5</f>
        <v>83219635.629999995</v>
      </c>
      <c r="F5" s="17">
        <f>SUM(F6:F12)</f>
        <v>55474094.410000004</v>
      </c>
      <c r="G5" s="17">
        <f>SUM(G6:G12)</f>
        <v>55474094.410000004</v>
      </c>
      <c r="H5" s="17">
        <f>E5-F5</f>
        <v>27745541.219999991</v>
      </c>
    </row>
    <row r="6" spans="1:8" x14ac:dyDescent="0.25">
      <c r="A6" s="18">
        <v>1100</v>
      </c>
      <c r="B6" s="19" t="s">
        <v>12</v>
      </c>
      <c r="C6" s="20">
        <v>7193658.75</v>
      </c>
      <c r="D6" s="20">
        <v>7839650.7800000003</v>
      </c>
      <c r="E6" s="20">
        <f t="shared" ref="E6:E69" si="0">C6+D6</f>
        <v>15033309.530000001</v>
      </c>
      <c r="F6" s="20">
        <v>10142119.560000001</v>
      </c>
      <c r="G6" s="20">
        <v>10142119.560000001</v>
      </c>
      <c r="H6" s="20">
        <f t="shared" ref="H6:H69" si="1">E6-F6</f>
        <v>4891189.9700000007</v>
      </c>
    </row>
    <row r="7" spans="1:8" x14ac:dyDescent="0.25">
      <c r="A7" s="18">
        <v>1200</v>
      </c>
      <c r="B7" s="19" t="s">
        <v>13</v>
      </c>
      <c r="C7" s="20">
        <v>13854512.890000001</v>
      </c>
      <c r="D7" s="20">
        <v>15551972.880000001</v>
      </c>
      <c r="E7" s="20">
        <f t="shared" si="0"/>
        <v>29406485.770000003</v>
      </c>
      <c r="F7" s="20">
        <v>19285878.719999999</v>
      </c>
      <c r="G7" s="20">
        <v>19285878.719999999</v>
      </c>
      <c r="H7" s="20">
        <f t="shared" si="1"/>
        <v>10120607.050000004</v>
      </c>
    </row>
    <row r="8" spans="1:8" x14ac:dyDescent="0.25">
      <c r="A8" s="18">
        <v>1300</v>
      </c>
      <c r="B8" s="19" t="s">
        <v>14</v>
      </c>
      <c r="C8" s="20">
        <v>4571375.95</v>
      </c>
      <c r="D8" s="20">
        <v>3694223.87</v>
      </c>
      <c r="E8" s="20">
        <f t="shared" si="0"/>
        <v>8265599.8200000003</v>
      </c>
      <c r="F8" s="20">
        <v>4393180.1500000004</v>
      </c>
      <c r="G8" s="20">
        <v>4393180.1500000004</v>
      </c>
      <c r="H8" s="20">
        <f t="shared" si="1"/>
        <v>3872419.67</v>
      </c>
    </row>
    <row r="9" spans="1:8" x14ac:dyDescent="0.25">
      <c r="A9" s="18">
        <v>1400</v>
      </c>
      <c r="B9" s="19" t="s">
        <v>15</v>
      </c>
      <c r="C9" s="20">
        <v>6407968.8499999996</v>
      </c>
      <c r="D9" s="20">
        <v>7493888.29</v>
      </c>
      <c r="E9" s="20">
        <f t="shared" si="0"/>
        <v>13901857.140000001</v>
      </c>
      <c r="F9" s="20">
        <v>10243114.789999999</v>
      </c>
      <c r="G9" s="20">
        <v>10243114.789999999</v>
      </c>
      <c r="H9" s="20">
        <f t="shared" si="1"/>
        <v>3658742.3500000015</v>
      </c>
    </row>
    <row r="10" spans="1:8" x14ac:dyDescent="0.25">
      <c r="A10" s="18">
        <v>1500</v>
      </c>
      <c r="B10" s="19" t="s">
        <v>16</v>
      </c>
      <c r="C10" s="20">
        <v>7311816.7599999998</v>
      </c>
      <c r="D10" s="20">
        <v>8550566.6099999994</v>
      </c>
      <c r="E10" s="20">
        <f t="shared" si="0"/>
        <v>15862383.369999999</v>
      </c>
      <c r="F10" s="20">
        <v>10694126.42</v>
      </c>
      <c r="G10" s="20">
        <v>10694126.42</v>
      </c>
      <c r="H10" s="20">
        <f t="shared" si="1"/>
        <v>5168256.9499999993</v>
      </c>
    </row>
    <row r="11" spans="1:8" x14ac:dyDescent="0.25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5">
      <c r="A12" s="18">
        <v>1700</v>
      </c>
      <c r="B12" s="19" t="s">
        <v>18</v>
      </c>
      <c r="C12" s="20">
        <v>750000</v>
      </c>
      <c r="D12" s="20">
        <v>0</v>
      </c>
      <c r="E12" s="20">
        <f t="shared" si="0"/>
        <v>750000</v>
      </c>
      <c r="F12" s="20">
        <v>715674.77</v>
      </c>
      <c r="G12" s="20">
        <v>715674.77</v>
      </c>
      <c r="H12" s="20">
        <f t="shared" si="1"/>
        <v>34325.229999999981</v>
      </c>
    </row>
    <row r="13" spans="1:8" x14ac:dyDescent="0.25">
      <c r="A13" s="15" t="s">
        <v>19</v>
      </c>
      <c r="B13" s="16"/>
      <c r="C13" s="21">
        <f>SUM(C14:C22)</f>
        <v>3452302.97</v>
      </c>
      <c r="D13" s="21">
        <f>SUM(D14:D22)</f>
        <v>1280079.1399999999</v>
      </c>
      <c r="E13" s="21">
        <f t="shared" si="0"/>
        <v>4732382.1100000003</v>
      </c>
      <c r="F13" s="21">
        <f>SUM(F14:F22)</f>
        <v>1153838.6599999999</v>
      </c>
      <c r="G13" s="21">
        <f>SUM(G14:G22)</f>
        <v>1153838.6599999999</v>
      </c>
      <c r="H13" s="21">
        <f t="shared" si="1"/>
        <v>3578543.45</v>
      </c>
    </row>
    <row r="14" spans="1:8" x14ac:dyDescent="0.25">
      <c r="A14" s="18">
        <v>2100</v>
      </c>
      <c r="B14" s="19" t="s">
        <v>20</v>
      </c>
      <c r="C14" s="20">
        <v>801881.75</v>
      </c>
      <c r="D14" s="20">
        <v>326191.74</v>
      </c>
      <c r="E14" s="20">
        <f t="shared" si="0"/>
        <v>1128073.49</v>
      </c>
      <c r="F14" s="20">
        <v>396047.39</v>
      </c>
      <c r="G14" s="20">
        <v>396047.39</v>
      </c>
      <c r="H14" s="20">
        <f t="shared" si="1"/>
        <v>732026.1</v>
      </c>
    </row>
    <row r="15" spans="1:8" x14ac:dyDescent="0.25">
      <c r="A15" s="18">
        <v>2200</v>
      </c>
      <c r="B15" s="19" t="s">
        <v>21</v>
      </c>
      <c r="C15" s="20">
        <v>260139</v>
      </c>
      <c r="D15" s="20">
        <v>74829.009999999995</v>
      </c>
      <c r="E15" s="20">
        <f t="shared" si="0"/>
        <v>334968.01</v>
      </c>
      <c r="F15" s="20">
        <v>52066.69</v>
      </c>
      <c r="G15" s="20">
        <v>52066.69</v>
      </c>
      <c r="H15" s="20">
        <f t="shared" si="1"/>
        <v>282901.32</v>
      </c>
    </row>
    <row r="16" spans="1:8" x14ac:dyDescent="0.25">
      <c r="A16" s="18">
        <v>2300</v>
      </c>
      <c r="B16" s="19" t="s">
        <v>22</v>
      </c>
      <c r="C16" s="20">
        <v>500.04</v>
      </c>
      <c r="D16" s="20">
        <v>2500</v>
      </c>
      <c r="E16" s="20">
        <f t="shared" si="0"/>
        <v>3000.04</v>
      </c>
      <c r="F16" s="20">
        <v>0</v>
      </c>
      <c r="G16" s="20">
        <v>0</v>
      </c>
      <c r="H16" s="20">
        <f t="shared" si="1"/>
        <v>3000.04</v>
      </c>
    </row>
    <row r="17" spans="1:8" x14ac:dyDescent="0.25">
      <c r="A17" s="18">
        <v>2400</v>
      </c>
      <c r="B17" s="19" t="s">
        <v>23</v>
      </c>
      <c r="C17" s="20">
        <v>438916.37</v>
      </c>
      <c r="D17" s="20">
        <v>417634.63</v>
      </c>
      <c r="E17" s="20">
        <f t="shared" si="0"/>
        <v>856551</v>
      </c>
      <c r="F17" s="20">
        <v>243014.87</v>
      </c>
      <c r="G17" s="20">
        <v>243014.87</v>
      </c>
      <c r="H17" s="20">
        <f t="shared" si="1"/>
        <v>613536.13</v>
      </c>
    </row>
    <row r="18" spans="1:8" x14ac:dyDescent="0.25">
      <c r="A18" s="18">
        <v>2500</v>
      </c>
      <c r="B18" s="19" t="s">
        <v>24</v>
      </c>
      <c r="C18" s="20">
        <v>158508.35999999999</v>
      </c>
      <c r="D18" s="20">
        <v>151904.81</v>
      </c>
      <c r="E18" s="20">
        <f t="shared" si="0"/>
        <v>310413.17</v>
      </c>
      <c r="F18" s="20">
        <v>33268.54</v>
      </c>
      <c r="G18" s="20">
        <v>33268.54</v>
      </c>
      <c r="H18" s="20">
        <f t="shared" si="1"/>
        <v>277144.63</v>
      </c>
    </row>
    <row r="19" spans="1:8" x14ac:dyDescent="0.25">
      <c r="A19" s="18">
        <v>2600</v>
      </c>
      <c r="B19" s="19" t="s">
        <v>25</v>
      </c>
      <c r="C19" s="20">
        <v>1600439.84</v>
      </c>
      <c r="D19" s="20">
        <v>120661.35</v>
      </c>
      <c r="E19" s="20">
        <f t="shared" si="0"/>
        <v>1721101.1900000002</v>
      </c>
      <c r="F19" s="20">
        <v>299765.90000000002</v>
      </c>
      <c r="G19" s="20">
        <v>299765.90000000002</v>
      </c>
      <c r="H19" s="20">
        <f t="shared" si="1"/>
        <v>1421335.29</v>
      </c>
    </row>
    <row r="20" spans="1:8" x14ac:dyDescent="0.25">
      <c r="A20" s="18">
        <v>2700</v>
      </c>
      <c r="B20" s="19" t="s">
        <v>26</v>
      </c>
      <c r="C20" s="20">
        <v>30744.17</v>
      </c>
      <c r="D20" s="20">
        <v>31244.17</v>
      </c>
      <c r="E20" s="20">
        <f t="shared" si="0"/>
        <v>61988.34</v>
      </c>
      <c r="F20" s="20">
        <v>24218.12</v>
      </c>
      <c r="G20" s="20">
        <v>24218.12</v>
      </c>
      <c r="H20" s="20">
        <f t="shared" si="1"/>
        <v>37770.22</v>
      </c>
    </row>
    <row r="21" spans="1:8" x14ac:dyDescent="0.25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5">
      <c r="A22" s="18">
        <v>2900</v>
      </c>
      <c r="B22" s="19" t="s">
        <v>28</v>
      </c>
      <c r="C22" s="20">
        <v>161173.44</v>
      </c>
      <c r="D22" s="20">
        <v>155113.43</v>
      </c>
      <c r="E22" s="20">
        <f t="shared" si="0"/>
        <v>316286.87</v>
      </c>
      <c r="F22" s="20">
        <v>105457.15</v>
      </c>
      <c r="G22" s="20">
        <v>105457.15</v>
      </c>
      <c r="H22" s="20">
        <f t="shared" si="1"/>
        <v>210829.72</v>
      </c>
    </row>
    <row r="23" spans="1:8" x14ac:dyDescent="0.25">
      <c r="A23" s="15" t="s">
        <v>29</v>
      </c>
      <c r="B23" s="16"/>
      <c r="C23" s="21">
        <f>SUM(C24:C32)</f>
        <v>16283486.149999999</v>
      </c>
      <c r="D23" s="21">
        <f>SUM(D24:D32)</f>
        <v>4437834.95</v>
      </c>
      <c r="E23" s="21">
        <f t="shared" si="0"/>
        <v>20721321.099999998</v>
      </c>
      <c r="F23" s="21">
        <f>SUM(F24:F32)</f>
        <v>8352652.4900000002</v>
      </c>
      <c r="G23" s="21">
        <f>SUM(G24:G32)</f>
        <v>8352652.4900000002</v>
      </c>
      <c r="H23" s="21">
        <f t="shared" si="1"/>
        <v>12368668.609999998</v>
      </c>
    </row>
    <row r="24" spans="1:8" x14ac:dyDescent="0.25">
      <c r="A24" s="18">
        <v>3100</v>
      </c>
      <c r="B24" s="19" t="s">
        <v>30</v>
      </c>
      <c r="C24" s="20">
        <v>3062181.65</v>
      </c>
      <c r="D24" s="20">
        <v>529012.56999999995</v>
      </c>
      <c r="E24" s="20">
        <f t="shared" si="0"/>
        <v>3591194.2199999997</v>
      </c>
      <c r="F24" s="20">
        <v>1936708.78</v>
      </c>
      <c r="G24" s="20">
        <v>1936708.78</v>
      </c>
      <c r="H24" s="20">
        <f t="shared" si="1"/>
        <v>1654485.4399999997</v>
      </c>
    </row>
    <row r="25" spans="1:8" x14ac:dyDescent="0.25">
      <c r="A25" s="18">
        <v>3200</v>
      </c>
      <c r="B25" s="19" t="s">
        <v>31</v>
      </c>
      <c r="C25" s="20">
        <v>100900.82</v>
      </c>
      <c r="D25" s="20">
        <v>350267.49</v>
      </c>
      <c r="E25" s="20">
        <f t="shared" si="0"/>
        <v>451168.31</v>
      </c>
      <c r="F25" s="20">
        <v>29549</v>
      </c>
      <c r="G25" s="20">
        <v>29549</v>
      </c>
      <c r="H25" s="20">
        <f t="shared" si="1"/>
        <v>421619.31</v>
      </c>
    </row>
    <row r="26" spans="1:8" x14ac:dyDescent="0.25">
      <c r="A26" s="18">
        <v>3300</v>
      </c>
      <c r="B26" s="19" t="s">
        <v>32</v>
      </c>
      <c r="C26" s="20">
        <v>4494046.42</v>
      </c>
      <c r="D26" s="20">
        <v>972955.28</v>
      </c>
      <c r="E26" s="20">
        <f t="shared" si="0"/>
        <v>5467001.7000000002</v>
      </c>
      <c r="F26" s="20">
        <v>1773597.82</v>
      </c>
      <c r="G26" s="20">
        <v>1773597.82</v>
      </c>
      <c r="H26" s="20">
        <f t="shared" si="1"/>
        <v>3693403.88</v>
      </c>
    </row>
    <row r="27" spans="1:8" x14ac:dyDescent="0.25">
      <c r="A27" s="18">
        <v>3400</v>
      </c>
      <c r="B27" s="19" t="s">
        <v>33</v>
      </c>
      <c r="C27" s="20">
        <v>1506459.46</v>
      </c>
      <c r="D27" s="20">
        <v>92074.13</v>
      </c>
      <c r="E27" s="20">
        <f t="shared" si="0"/>
        <v>1598533.5899999999</v>
      </c>
      <c r="F27" s="20">
        <v>565450.85</v>
      </c>
      <c r="G27" s="20">
        <v>565450.85</v>
      </c>
      <c r="H27" s="20">
        <f t="shared" si="1"/>
        <v>1033082.7399999999</v>
      </c>
    </row>
    <row r="28" spans="1:8" x14ac:dyDescent="0.25">
      <c r="A28" s="18">
        <v>3500</v>
      </c>
      <c r="B28" s="19" t="s">
        <v>34</v>
      </c>
      <c r="C28" s="20">
        <v>3843367.56</v>
      </c>
      <c r="D28" s="20">
        <v>871744.46</v>
      </c>
      <c r="E28" s="20">
        <f t="shared" si="0"/>
        <v>4715112.0199999996</v>
      </c>
      <c r="F28" s="20">
        <v>2492825.21</v>
      </c>
      <c r="G28" s="20">
        <v>2492825.21</v>
      </c>
      <c r="H28" s="20">
        <f t="shared" si="1"/>
        <v>2222286.8099999996</v>
      </c>
    </row>
    <row r="29" spans="1:8" x14ac:dyDescent="0.25">
      <c r="A29" s="18">
        <v>3600</v>
      </c>
      <c r="B29" s="19" t="s">
        <v>35</v>
      </c>
      <c r="C29" s="20">
        <v>168340.52</v>
      </c>
      <c r="D29" s="20">
        <v>164840.51999999999</v>
      </c>
      <c r="E29" s="20">
        <f t="shared" si="0"/>
        <v>333181.03999999998</v>
      </c>
      <c r="F29" s="20">
        <v>189715.57</v>
      </c>
      <c r="G29" s="20">
        <v>189715.57</v>
      </c>
      <c r="H29" s="20">
        <f t="shared" si="1"/>
        <v>143465.46999999997</v>
      </c>
    </row>
    <row r="30" spans="1:8" x14ac:dyDescent="0.25">
      <c r="A30" s="18">
        <v>3700</v>
      </c>
      <c r="B30" s="19" t="s">
        <v>36</v>
      </c>
      <c r="C30" s="20">
        <v>412872.76</v>
      </c>
      <c r="D30" s="20">
        <v>370050.76</v>
      </c>
      <c r="E30" s="20">
        <f t="shared" si="0"/>
        <v>782923.52</v>
      </c>
      <c r="F30" s="20">
        <v>134039.29</v>
      </c>
      <c r="G30" s="20">
        <v>134039.29</v>
      </c>
      <c r="H30" s="20">
        <f t="shared" si="1"/>
        <v>648884.23</v>
      </c>
    </row>
    <row r="31" spans="1:8" x14ac:dyDescent="0.25">
      <c r="A31" s="18">
        <v>3800</v>
      </c>
      <c r="B31" s="19" t="s">
        <v>37</v>
      </c>
      <c r="C31" s="20">
        <v>652718.93999999994</v>
      </c>
      <c r="D31" s="20">
        <v>165170.4</v>
      </c>
      <c r="E31" s="20">
        <f t="shared" si="0"/>
        <v>817889.34</v>
      </c>
      <c r="F31" s="20">
        <v>42107.64</v>
      </c>
      <c r="G31" s="20">
        <v>42107.64</v>
      </c>
      <c r="H31" s="20">
        <f t="shared" si="1"/>
        <v>775781.7</v>
      </c>
    </row>
    <row r="32" spans="1:8" x14ac:dyDescent="0.25">
      <c r="A32" s="18">
        <v>3900</v>
      </c>
      <c r="B32" s="19" t="s">
        <v>38</v>
      </c>
      <c r="C32" s="20">
        <v>2042598.02</v>
      </c>
      <c r="D32" s="20">
        <v>921719.34</v>
      </c>
      <c r="E32" s="20">
        <f t="shared" si="0"/>
        <v>2964317.36</v>
      </c>
      <c r="F32" s="20">
        <v>1188658.33</v>
      </c>
      <c r="G32" s="20">
        <v>1188658.33</v>
      </c>
      <c r="H32" s="20">
        <f t="shared" si="1"/>
        <v>1775659.0299999998</v>
      </c>
    </row>
    <row r="33" spans="1:8" x14ac:dyDescent="0.25">
      <c r="A33" s="15" t="s">
        <v>39</v>
      </c>
      <c r="B33" s="16"/>
      <c r="C33" s="21">
        <f>SUM(C34:C42)</f>
        <v>776540</v>
      </c>
      <c r="D33" s="21">
        <f>SUM(D34:D42)</f>
        <v>195168.38</v>
      </c>
      <c r="E33" s="21">
        <f t="shared" si="0"/>
        <v>971708.38</v>
      </c>
      <c r="F33" s="21">
        <f>SUM(F34:F42)</f>
        <v>376002.38</v>
      </c>
      <c r="G33" s="21">
        <f>SUM(G34:G42)</f>
        <v>376002.38</v>
      </c>
      <c r="H33" s="21">
        <f t="shared" si="1"/>
        <v>595706</v>
      </c>
    </row>
    <row r="34" spans="1:8" x14ac:dyDescent="0.25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5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5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5">
      <c r="A37" s="18">
        <v>4400</v>
      </c>
      <c r="B37" s="19" t="s">
        <v>43</v>
      </c>
      <c r="C37" s="20">
        <v>776540</v>
      </c>
      <c r="D37" s="20">
        <v>195168.38</v>
      </c>
      <c r="E37" s="20">
        <f t="shared" si="0"/>
        <v>971708.38</v>
      </c>
      <c r="F37" s="20">
        <v>376002.38</v>
      </c>
      <c r="G37" s="20">
        <v>376002.38</v>
      </c>
      <c r="H37" s="20">
        <f t="shared" si="1"/>
        <v>595706</v>
      </c>
    </row>
    <row r="38" spans="1:8" x14ac:dyDescent="0.25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5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5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5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5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5">
      <c r="A43" s="15" t="s">
        <v>49</v>
      </c>
      <c r="B43" s="16"/>
      <c r="C43" s="21">
        <f>SUM(C44:C52)</f>
        <v>44500</v>
      </c>
      <c r="D43" s="21">
        <f>SUM(D44:D52)</f>
        <v>5148376.58</v>
      </c>
      <c r="E43" s="21">
        <f t="shared" si="0"/>
        <v>5192876.58</v>
      </c>
      <c r="F43" s="21">
        <f>SUM(F44:F52)</f>
        <v>217978.02000000002</v>
      </c>
      <c r="G43" s="21">
        <f>SUM(G44:G52)</f>
        <v>217978.02000000002</v>
      </c>
      <c r="H43" s="21">
        <f t="shared" si="1"/>
        <v>4974898.5600000005</v>
      </c>
    </row>
    <row r="44" spans="1:8" x14ac:dyDescent="0.25">
      <c r="A44" s="18">
        <v>5100</v>
      </c>
      <c r="B44" s="19" t="s">
        <v>50</v>
      </c>
      <c r="C44" s="20">
        <v>27000</v>
      </c>
      <c r="D44" s="20">
        <v>4229377.83</v>
      </c>
      <c r="E44" s="20">
        <f t="shared" si="0"/>
        <v>4256377.83</v>
      </c>
      <c r="F44" s="20">
        <v>170746.66</v>
      </c>
      <c r="G44" s="20">
        <v>170746.66</v>
      </c>
      <c r="H44" s="20">
        <f t="shared" si="1"/>
        <v>4085631.17</v>
      </c>
    </row>
    <row r="45" spans="1:8" x14ac:dyDescent="0.25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5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5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5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5">
      <c r="A49" s="18">
        <v>5600</v>
      </c>
      <c r="B49" s="19" t="s">
        <v>55</v>
      </c>
      <c r="C49" s="20">
        <v>17500</v>
      </c>
      <c r="D49" s="20">
        <v>918998.75</v>
      </c>
      <c r="E49" s="20">
        <f t="shared" si="0"/>
        <v>936498.75</v>
      </c>
      <c r="F49" s="20">
        <v>47231.360000000001</v>
      </c>
      <c r="G49" s="20">
        <v>47231.360000000001</v>
      </c>
      <c r="H49" s="20">
        <f t="shared" si="1"/>
        <v>889267.39</v>
      </c>
    </row>
    <row r="50" spans="1:8" x14ac:dyDescent="0.25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5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5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5">
      <c r="A53" s="15" t="s">
        <v>59</v>
      </c>
      <c r="B53" s="16"/>
      <c r="C53" s="21">
        <f>SUM(C54:C56)</f>
        <v>0</v>
      </c>
      <c r="D53" s="21">
        <f>SUM(D54:D56)</f>
        <v>1700000</v>
      </c>
      <c r="E53" s="21">
        <f t="shared" si="0"/>
        <v>1700000</v>
      </c>
      <c r="F53" s="21">
        <f>SUM(F54:F56)</f>
        <v>1647196.38</v>
      </c>
      <c r="G53" s="21">
        <f>SUM(G54:G56)</f>
        <v>1647196.38</v>
      </c>
      <c r="H53" s="21">
        <f t="shared" si="1"/>
        <v>52803.620000000112</v>
      </c>
    </row>
    <row r="54" spans="1:8" x14ac:dyDescent="0.25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5">
      <c r="A55" s="18">
        <v>6200</v>
      </c>
      <c r="B55" s="19" t="s">
        <v>61</v>
      </c>
      <c r="C55" s="20">
        <v>0</v>
      </c>
      <c r="D55" s="20">
        <v>1700000</v>
      </c>
      <c r="E55" s="20">
        <f t="shared" si="0"/>
        <v>1700000</v>
      </c>
      <c r="F55" s="20">
        <v>1647196.38</v>
      </c>
      <c r="G55" s="20">
        <v>1647196.38</v>
      </c>
      <c r="H55" s="20">
        <f t="shared" si="1"/>
        <v>52803.620000000112</v>
      </c>
    </row>
    <row r="56" spans="1:8" x14ac:dyDescent="0.25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5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5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5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5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5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5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5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5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5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5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5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5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5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5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5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5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5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5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5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5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5">
      <c r="A77" s="25"/>
      <c r="B77" s="26" t="s">
        <v>83</v>
      </c>
      <c r="C77" s="27">
        <f t="shared" ref="C77:H77" si="4">SUM(C5+C13+C23+C33+C43+C53+C57+C65+C69)</f>
        <v>60646162.319999993</v>
      </c>
      <c r="D77" s="27">
        <f t="shared" si="4"/>
        <v>55891761.480000004</v>
      </c>
      <c r="E77" s="27">
        <f t="shared" si="4"/>
        <v>116537923.79999998</v>
      </c>
      <c r="F77" s="27">
        <f t="shared" si="4"/>
        <v>67221762.340000004</v>
      </c>
      <c r="G77" s="27">
        <f t="shared" si="4"/>
        <v>67221762.340000004</v>
      </c>
      <c r="H77" s="27">
        <f t="shared" si="4"/>
        <v>49316161.459999986</v>
      </c>
    </row>
    <row r="79" spans="1:8" x14ac:dyDescent="0.25">
      <c r="A79" s="4" t="s">
        <v>84</v>
      </c>
    </row>
    <row r="84" spans="2:7" x14ac:dyDescent="0.25">
      <c r="B84" s="28" t="s">
        <v>85</v>
      </c>
      <c r="C84" s="29"/>
      <c r="D84" s="29"/>
      <c r="E84" s="30"/>
      <c r="F84" s="31"/>
      <c r="G84" s="31"/>
    </row>
    <row r="85" spans="2:7" x14ac:dyDescent="0.25">
      <c r="B85" s="32" t="s">
        <v>86</v>
      </c>
      <c r="C85" s="32"/>
      <c r="D85" s="29"/>
      <c r="E85" s="32" t="s">
        <v>87</v>
      </c>
      <c r="F85" s="32"/>
      <c r="G85" s="32"/>
    </row>
    <row r="86" spans="2:7" x14ac:dyDescent="0.25">
      <c r="B86" s="32" t="s">
        <v>88</v>
      </c>
      <c r="C86" s="32"/>
      <c r="D86" s="29"/>
      <c r="E86" s="32" t="s">
        <v>89</v>
      </c>
      <c r="F86" s="32"/>
      <c r="G86" s="32"/>
    </row>
  </sheetData>
  <mergeCells count="9">
    <mergeCell ref="B86:C86"/>
    <mergeCell ref="E86:G86"/>
    <mergeCell ref="A1:H1"/>
    <mergeCell ref="A2:B4"/>
    <mergeCell ref="C2:G2"/>
    <mergeCell ref="H2:H3"/>
    <mergeCell ref="F84:G84"/>
    <mergeCell ref="B85:C85"/>
    <mergeCell ref="E85:G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2020-10-06T20:59:37Z</dcterms:created>
  <dcterms:modified xsi:type="dcterms:W3CDTF">2020-10-06T20:59:59Z</dcterms:modified>
</cp:coreProperties>
</file>