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LDF 4-2019\"/>
    </mc:Choice>
  </mc:AlternateContent>
  <bookViews>
    <workbookView xWindow="0" yWindow="0" windowWidth="28800" windowHeight="123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H143" i="1"/>
  <c r="E143" i="1"/>
  <c r="E142" i="1"/>
  <c r="H142" i="1" s="1"/>
  <c r="G141" i="1"/>
  <c r="F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H133" i="1"/>
  <c r="E133" i="1"/>
  <c r="G132" i="1"/>
  <c r="F132" i="1"/>
  <c r="D132" i="1"/>
  <c r="C132" i="1"/>
  <c r="H131" i="1"/>
  <c r="E131" i="1"/>
  <c r="E130" i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H81" i="1"/>
  <c r="E81" i="1"/>
  <c r="G80" i="1"/>
  <c r="G79" i="1" s="1"/>
  <c r="F80" i="1"/>
  <c r="D80" i="1"/>
  <c r="C80" i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G70" i="1"/>
  <c r="F70" i="1"/>
  <c r="E70" i="1"/>
  <c r="H70" i="1" s="1"/>
  <c r="D70" i="1"/>
  <c r="C70" i="1"/>
  <c r="E69" i="1"/>
  <c r="H69" i="1" s="1"/>
  <c r="H68" i="1"/>
  <c r="E68" i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8" i="1"/>
  <c r="E58" i="1"/>
  <c r="G57" i="1"/>
  <c r="F57" i="1"/>
  <c r="D57" i="1"/>
  <c r="C57" i="1"/>
  <c r="H56" i="1"/>
  <c r="E56" i="1"/>
  <c r="E55" i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4" i="1"/>
  <c r="E24" i="1"/>
  <c r="G23" i="1"/>
  <c r="F23" i="1"/>
  <c r="F4" i="1" s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E13" i="1" s="1"/>
  <c r="H14" i="1"/>
  <c r="E14" i="1"/>
  <c r="H13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G154" i="1" s="1"/>
  <c r="F5" i="1"/>
  <c r="D5" i="1"/>
  <c r="C5" i="1"/>
  <c r="D4" i="1" l="1"/>
  <c r="D154" i="1" s="1"/>
  <c r="E98" i="1"/>
  <c r="H98" i="1" s="1"/>
  <c r="H100" i="1"/>
  <c r="E118" i="1"/>
  <c r="H118" i="1" s="1"/>
  <c r="H120" i="1"/>
  <c r="C4" i="1"/>
  <c r="C154" i="1" s="1"/>
  <c r="H7" i="1"/>
  <c r="H5" i="1" s="1"/>
  <c r="E33" i="1"/>
  <c r="H33" i="1" s="1"/>
  <c r="H35" i="1"/>
  <c r="E145" i="1"/>
  <c r="H145" i="1" s="1"/>
  <c r="E23" i="1"/>
  <c r="H23" i="1" s="1"/>
  <c r="E57" i="1"/>
  <c r="H57" i="1" s="1"/>
  <c r="H59" i="1"/>
  <c r="E66" i="1"/>
  <c r="H66" i="1" s="1"/>
  <c r="E88" i="1"/>
  <c r="H88" i="1" s="1"/>
  <c r="H90" i="1"/>
  <c r="E108" i="1"/>
  <c r="H108" i="1" s="1"/>
  <c r="H110" i="1"/>
  <c r="E128" i="1"/>
  <c r="H128" i="1" s="1"/>
  <c r="H130" i="1"/>
  <c r="E53" i="1"/>
  <c r="H53" i="1" s="1"/>
  <c r="H55" i="1"/>
  <c r="C79" i="1"/>
  <c r="H25" i="1"/>
  <c r="E43" i="1"/>
  <c r="H43" i="1" s="1"/>
  <c r="H45" i="1"/>
  <c r="F79" i="1"/>
  <c r="F154" i="1" s="1"/>
  <c r="E80" i="1"/>
  <c r="H82" i="1"/>
  <c r="H80" i="1" s="1"/>
  <c r="H79" i="1" s="1"/>
  <c r="E132" i="1"/>
  <c r="H132" i="1" s="1"/>
  <c r="H134" i="1"/>
  <c r="E141" i="1"/>
  <c r="H141" i="1" s="1"/>
  <c r="E79" i="1" l="1"/>
  <c r="E4" i="1"/>
  <c r="E154" i="1" s="1"/>
  <c r="H4" i="1"/>
  <c r="H154" i="1" s="1"/>
</calcChain>
</file>

<file path=xl/sharedStrings.xml><?xml version="1.0" encoding="utf-8"?>
<sst xmlns="http://schemas.openxmlformats.org/spreadsheetml/2006/main" count="287" uniqueCount="214">
  <si>
    <t>UNIVERSIDAD TECNOLOGICA DEL NORTE DE GUANAJUATO
Clasificación por Objeto del Gasto (Capítulo y Concepto)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</si>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</sst>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3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8" fillId="0" borderId="0" xfId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12" workbookViewId="0">
      <selection activeCell="K148" sqref="K14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6" t="s">
        <v>0</v>
      </c>
      <c r="B1" s="37"/>
      <c r="C1" s="37"/>
      <c r="D1" s="37"/>
      <c r="E1" s="37"/>
      <c r="F1" s="37"/>
      <c r="G1" s="37"/>
      <c r="H1" s="38"/>
    </row>
    <row r="2" spans="1:8">
      <c r="A2" s="36"/>
      <c r="B2" s="39"/>
      <c r="C2" s="40" t="s">
        <v>1</v>
      </c>
      <c r="D2" s="40"/>
      <c r="E2" s="40"/>
      <c r="F2" s="40"/>
      <c r="G2" s="40"/>
      <c r="H2" s="2"/>
    </row>
    <row r="3" spans="1:8" ht="22.5">
      <c r="A3" s="41" t="s">
        <v>2</v>
      </c>
      <c r="B3" s="42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43" t="s">
        <v>9</v>
      </c>
      <c r="B4" s="44"/>
      <c r="C4" s="6">
        <f>C5+C13+C23+C33+C43+C53+C57+C66+C70</f>
        <v>63781531.730000004</v>
      </c>
      <c r="D4" s="6">
        <f t="shared" ref="D4:H4" si="0">D5+D13+D23+D33+D43+D53+D57+D66+D70</f>
        <v>8229123.2699999986</v>
      </c>
      <c r="E4" s="6">
        <f t="shared" si="0"/>
        <v>72010655</v>
      </c>
      <c r="F4" s="6">
        <f t="shared" si="0"/>
        <v>62965987.779999994</v>
      </c>
      <c r="G4" s="6">
        <f t="shared" si="0"/>
        <v>62965987.779999994</v>
      </c>
      <c r="H4" s="6">
        <f t="shared" si="0"/>
        <v>9044667.2199999988</v>
      </c>
    </row>
    <row r="5" spans="1:8">
      <c r="A5" s="32" t="s">
        <v>10</v>
      </c>
      <c r="B5" s="33"/>
      <c r="C5" s="7">
        <f>SUM(C6:C12)</f>
        <v>38265539.560000002</v>
      </c>
      <c r="D5" s="7">
        <f t="shared" ref="D5:H5" si="1">SUM(D6:D12)</f>
        <v>5367637.49</v>
      </c>
      <c r="E5" s="7">
        <f t="shared" si="1"/>
        <v>43633177.050000004</v>
      </c>
      <c r="F5" s="7">
        <f t="shared" si="1"/>
        <v>41403918.129999995</v>
      </c>
      <c r="G5" s="7">
        <f t="shared" si="1"/>
        <v>41403918.129999995</v>
      </c>
      <c r="H5" s="7">
        <f t="shared" si="1"/>
        <v>2229258.9200000009</v>
      </c>
    </row>
    <row r="6" spans="1:8">
      <c r="A6" s="8" t="s">
        <v>11</v>
      </c>
      <c r="B6" s="9" t="s">
        <v>12</v>
      </c>
      <c r="C6" s="10">
        <v>7618137.1699999999</v>
      </c>
      <c r="D6" s="10">
        <v>1273.21</v>
      </c>
      <c r="E6" s="10">
        <f>C6+D6</f>
        <v>7619410.3799999999</v>
      </c>
      <c r="F6" s="10">
        <v>7423144.25</v>
      </c>
      <c r="G6" s="10">
        <v>7423144.25</v>
      </c>
      <c r="H6" s="10">
        <f>E6-F6</f>
        <v>196266.12999999989</v>
      </c>
    </row>
    <row r="7" spans="1:8">
      <c r="A7" s="8" t="s">
        <v>13</v>
      </c>
      <c r="B7" s="9" t="s">
        <v>14</v>
      </c>
      <c r="C7" s="10">
        <v>10993031</v>
      </c>
      <c r="D7" s="10">
        <v>3219584.97</v>
      </c>
      <c r="E7" s="10">
        <f t="shared" ref="E7:E12" si="2">C7+D7</f>
        <v>14212615.970000001</v>
      </c>
      <c r="F7" s="10">
        <v>13284731.119999999</v>
      </c>
      <c r="G7" s="10">
        <v>13284731.119999999</v>
      </c>
      <c r="H7" s="10">
        <f t="shared" ref="H7:H70" si="3">E7-F7</f>
        <v>927884.85000000149</v>
      </c>
    </row>
    <row r="8" spans="1:8">
      <c r="A8" s="8" t="s">
        <v>15</v>
      </c>
      <c r="B8" s="9" t="s">
        <v>16</v>
      </c>
      <c r="C8" s="10">
        <v>4551040.0199999996</v>
      </c>
      <c r="D8" s="10">
        <v>1628133.18</v>
      </c>
      <c r="E8" s="10">
        <f t="shared" si="2"/>
        <v>6179173.1999999993</v>
      </c>
      <c r="F8" s="10">
        <v>6088967.54</v>
      </c>
      <c r="G8" s="10">
        <v>6088967.54</v>
      </c>
      <c r="H8" s="10">
        <f t="shared" si="3"/>
        <v>90205.659999999218</v>
      </c>
    </row>
    <row r="9" spans="1:8">
      <c r="A9" s="8" t="s">
        <v>17</v>
      </c>
      <c r="B9" s="9" t="s">
        <v>18</v>
      </c>
      <c r="C9" s="10">
        <v>6693633.1100000003</v>
      </c>
      <c r="D9" s="10">
        <v>441690.71</v>
      </c>
      <c r="E9" s="10">
        <f t="shared" si="2"/>
        <v>7135323.8200000003</v>
      </c>
      <c r="F9" s="10">
        <v>6120421.54</v>
      </c>
      <c r="G9" s="10">
        <v>6120421.54</v>
      </c>
      <c r="H9" s="10">
        <f t="shared" si="3"/>
        <v>1014902.2800000003</v>
      </c>
    </row>
    <row r="10" spans="1:8">
      <c r="A10" s="8" t="s">
        <v>19</v>
      </c>
      <c r="B10" s="9" t="s">
        <v>20</v>
      </c>
      <c r="C10" s="10">
        <v>7749698.2599999998</v>
      </c>
      <c r="D10" s="10">
        <v>76955.42</v>
      </c>
      <c r="E10" s="10">
        <f t="shared" si="2"/>
        <v>7826653.6799999997</v>
      </c>
      <c r="F10" s="10">
        <v>7826653.6799999997</v>
      </c>
      <c r="G10" s="10">
        <v>7826653.6799999997</v>
      </c>
      <c r="H10" s="10">
        <f t="shared" si="3"/>
        <v>0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660000</v>
      </c>
      <c r="D12" s="10">
        <v>0</v>
      </c>
      <c r="E12" s="10">
        <f t="shared" si="2"/>
        <v>660000</v>
      </c>
      <c r="F12" s="10">
        <v>660000</v>
      </c>
      <c r="G12" s="10">
        <v>660000</v>
      </c>
      <c r="H12" s="10">
        <f t="shared" si="3"/>
        <v>0</v>
      </c>
    </row>
    <row r="13" spans="1:8">
      <c r="A13" s="32" t="s">
        <v>25</v>
      </c>
      <c r="B13" s="33"/>
      <c r="C13" s="7">
        <f>SUM(C14:C22)</f>
        <v>4577186.040000001</v>
      </c>
      <c r="D13" s="7">
        <f t="shared" ref="D13:G13" si="4">SUM(D14:D22)</f>
        <v>-253252.67</v>
      </c>
      <c r="E13" s="7">
        <f t="shared" si="4"/>
        <v>4323933.37</v>
      </c>
      <c r="F13" s="7">
        <f t="shared" si="4"/>
        <v>3511765.8000000007</v>
      </c>
      <c r="G13" s="7">
        <f t="shared" si="4"/>
        <v>3511765.8000000007</v>
      </c>
      <c r="H13" s="7">
        <f t="shared" si="3"/>
        <v>812167.56999999937</v>
      </c>
    </row>
    <row r="14" spans="1:8">
      <c r="A14" s="8" t="s">
        <v>26</v>
      </c>
      <c r="B14" s="9" t="s">
        <v>27</v>
      </c>
      <c r="C14" s="10">
        <v>1600887.84</v>
      </c>
      <c r="D14" s="10">
        <v>-150710.54999999999</v>
      </c>
      <c r="E14" s="10">
        <f t="shared" ref="E14:E22" si="5">C14+D14</f>
        <v>1450177.29</v>
      </c>
      <c r="F14" s="10">
        <v>1254341.51</v>
      </c>
      <c r="G14" s="10">
        <v>1254341.51</v>
      </c>
      <c r="H14" s="10">
        <f t="shared" si="3"/>
        <v>195835.78000000003</v>
      </c>
    </row>
    <row r="15" spans="1:8">
      <c r="A15" s="8" t="s">
        <v>28</v>
      </c>
      <c r="B15" s="9" t="s">
        <v>29</v>
      </c>
      <c r="C15" s="10">
        <v>520613.03</v>
      </c>
      <c r="D15" s="10">
        <v>-9012.23</v>
      </c>
      <c r="E15" s="10">
        <f t="shared" si="5"/>
        <v>511600.80000000005</v>
      </c>
      <c r="F15" s="10">
        <v>393428.55</v>
      </c>
      <c r="G15" s="10">
        <v>393428.55</v>
      </c>
      <c r="H15" s="10">
        <f t="shared" si="3"/>
        <v>118172.25000000006</v>
      </c>
    </row>
    <row r="16" spans="1:8">
      <c r="A16" s="8" t="s">
        <v>30</v>
      </c>
      <c r="B16" s="9" t="s">
        <v>31</v>
      </c>
      <c r="C16" s="10">
        <v>3000</v>
      </c>
      <c r="D16" s="10">
        <v>6000</v>
      </c>
      <c r="E16" s="10">
        <f t="shared" si="5"/>
        <v>9000</v>
      </c>
      <c r="F16" s="10">
        <v>6418.2</v>
      </c>
      <c r="G16" s="10">
        <v>6418.2</v>
      </c>
      <c r="H16" s="10">
        <f t="shared" si="3"/>
        <v>2581.8000000000002</v>
      </c>
    </row>
    <row r="17" spans="1:8">
      <c r="A17" s="8" t="s">
        <v>32</v>
      </c>
      <c r="B17" s="9" t="s">
        <v>33</v>
      </c>
      <c r="C17" s="10">
        <v>752038.35</v>
      </c>
      <c r="D17" s="10">
        <v>7054.97</v>
      </c>
      <c r="E17" s="10">
        <f t="shared" si="5"/>
        <v>759093.32</v>
      </c>
      <c r="F17" s="10">
        <v>676381.63</v>
      </c>
      <c r="G17" s="10">
        <v>676381.63</v>
      </c>
      <c r="H17" s="10">
        <f t="shared" si="3"/>
        <v>82711.689999999944</v>
      </c>
    </row>
    <row r="18" spans="1:8">
      <c r="A18" s="8" t="s">
        <v>34</v>
      </c>
      <c r="B18" s="9" t="s">
        <v>35</v>
      </c>
      <c r="C18" s="10">
        <v>278174.51</v>
      </c>
      <c r="D18" s="10">
        <v>-60414.76</v>
      </c>
      <c r="E18" s="10">
        <f t="shared" si="5"/>
        <v>217759.75</v>
      </c>
      <c r="F18" s="10">
        <v>138839.76</v>
      </c>
      <c r="G18" s="10">
        <v>138839.76</v>
      </c>
      <c r="H18" s="10">
        <f t="shared" si="3"/>
        <v>78919.989999999991</v>
      </c>
    </row>
    <row r="19" spans="1:8">
      <c r="A19" s="8" t="s">
        <v>36</v>
      </c>
      <c r="B19" s="9" t="s">
        <v>37</v>
      </c>
      <c r="C19" s="10">
        <v>1012251.16</v>
      </c>
      <c r="D19" s="10">
        <v>1899.5</v>
      </c>
      <c r="E19" s="10">
        <f t="shared" si="5"/>
        <v>1014150.66</v>
      </c>
      <c r="F19" s="10">
        <v>754228.56</v>
      </c>
      <c r="G19" s="10">
        <v>754228.56</v>
      </c>
      <c r="H19" s="10">
        <f t="shared" si="3"/>
        <v>259922.09999999998</v>
      </c>
    </row>
    <row r="20" spans="1:8">
      <c r="A20" s="8" t="s">
        <v>38</v>
      </c>
      <c r="B20" s="9" t="s">
        <v>39</v>
      </c>
      <c r="C20" s="10">
        <v>126844.17</v>
      </c>
      <c r="D20" s="10">
        <v>5139.75</v>
      </c>
      <c r="E20" s="10">
        <f t="shared" si="5"/>
        <v>131983.91999999998</v>
      </c>
      <c r="F20" s="10">
        <v>118659.85</v>
      </c>
      <c r="G20" s="10">
        <v>118659.85</v>
      </c>
      <c r="H20" s="10">
        <f t="shared" si="3"/>
        <v>13324.069999999978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283376.98</v>
      </c>
      <c r="D22" s="10">
        <v>-53209.35</v>
      </c>
      <c r="E22" s="10">
        <f t="shared" si="5"/>
        <v>230167.62999999998</v>
      </c>
      <c r="F22" s="10">
        <v>169467.74</v>
      </c>
      <c r="G22" s="10">
        <v>169467.74</v>
      </c>
      <c r="H22" s="10">
        <f t="shared" si="3"/>
        <v>60699.889999999985</v>
      </c>
    </row>
    <row r="23" spans="1:8">
      <c r="A23" s="32" t="s">
        <v>44</v>
      </c>
      <c r="B23" s="33"/>
      <c r="C23" s="7">
        <f>SUM(C24:C32)</f>
        <v>17165498.43</v>
      </c>
      <c r="D23" s="7">
        <f t="shared" ref="D23:G23" si="6">SUM(D24:D32)</f>
        <v>2379114.65</v>
      </c>
      <c r="E23" s="7">
        <f t="shared" si="6"/>
        <v>19544613.079999998</v>
      </c>
      <c r="F23" s="7">
        <f t="shared" si="6"/>
        <v>16362383.359999999</v>
      </c>
      <c r="G23" s="7">
        <f t="shared" si="6"/>
        <v>16362383.359999999</v>
      </c>
      <c r="H23" s="7">
        <f t="shared" si="3"/>
        <v>3182229.7199999988</v>
      </c>
    </row>
    <row r="24" spans="1:8">
      <c r="A24" s="8" t="s">
        <v>45</v>
      </c>
      <c r="B24" s="9" t="s">
        <v>46</v>
      </c>
      <c r="C24" s="10">
        <v>1982276.78</v>
      </c>
      <c r="D24" s="10">
        <v>-15803.09</v>
      </c>
      <c r="E24" s="10">
        <f t="shared" ref="E24:E32" si="7">C24+D24</f>
        <v>1966473.69</v>
      </c>
      <c r="F24" s="10">
        <v>1609716.01</v>
      </c>
      <c r="G24" s="10">
        <v>1609716.01</v>
      </c>
      <c r="H24" s="10">
        <f t="shared" si="3"/>
        <v>356757.67999999993</v>
      </c>
    </row>
    <row r="25" spans="1:8">
      <c r="A25" s="8" t="s">
        <v>47</v>
      </c>
      <c r="B25" s="9" t="s">
        <v>48</v>
      </c>
      <c r="C25" s="10">
        <v>435056.8</v>
      </c>
      <c r="D25" s="10">
        <v>-54427.57</v>
      </c>
      <c r="E25" s="10">
        <f t="shared" si="7"/>
        <v>380629.23</v>
      </c>
      <c r="F25" s="10">
        <v>326915.32</v>
      </c>
      <c r="G25" s="10">
        <v>326915.32</v>
      </c>
      <c r="H25" s="10">
        <f t="shared" si="3"/>
        <v>53713.909999999974</v>
      </c>
    </row>
    <row r="26" spans="1:8">
      <c r="A26" s="8" t="s">
        <v>49</v>
      </c>
      <c r="B26" s="9" t="s">
        <v>50</v>
      </c>
      <c r="C26" s="10">
        <v>4766912.2699999996</v>
      </c>
      <c r="D26" s="10">
        <v>800937.43</v>
      </c>
      <c r="E26" s="10">
        <f t="shared" si="7"/>
        <v>5567849.6999999993</v>
      </c>
      <c r="F26" s="10">
        <v>5150960.82</v>
      </c>
      <c r="G26" s="10">
        <v>5150960.82</v>
      </c>
      <c r="H26" s="10">
        <f t="shared" si="3"/>
        <v>416888.87999999896</v>
      </c>
    </row>
    <row r="27" spans="1:8">
      <c r="A27" s="8" t="s">
        <v>51</v>
      </c>
      <c r="B27" s="9" t="s">
        <v>52</v>
      </c>
      <c r="C27" s="10">
        <v>662144.64</v>
      </c>
      <c r="D27" s="10">
        <v>-123886.33</v>
      </c>
      <c r="E27" s="10">
        <f t="shared" si="7"/>
        <v>538258.31000000006</v>
      </c>
      <c r="F27" s="10">
        <v>11410</v>
      </c>
      <c r="G27" s="10">
        <v>11410</v>
      </c>
      <c r="H27" s="10">
        <f t="shared" si="3"/>
        <v>526848.31000000006</v>
      </c>
    </row>
    <row r="28" spans="1:8">
      <c r="A28" s="8" t="s">
        <v>53</v>
      </c>
      <c r="B28" s="9" t="s">
        <v>54</v>
      </c>
      <c r="C28" s="10">
        <v>4784431.7</v>
      </c>
      <c r="D28" s="10">
        <v>-375538.47</v>
      </c>
      <c r="E28" s="10">
        <f t="shared" si="7"/>
        <v>4408893.2300000004</v>
      </c>
      <c r="F28" s="10">
        <v>4262355.84</v>
      </c>
      <c r="G28" s="10">
        <v>4262355.84</v>
      </c>
      <c r="H28" s="10">
        <f t="shared" si="3"/>
        <v>146537.3900000006</v>
      </c>
    </row>
    <row r="29" spans="1:8">
      <c r="A29" s="8" t="s">
        <v>55</v>
      </c>
      <c r="B29" s="9" t="s">
        <v>56</v>
      </c>
      <c r="C29" s="10">
        <v>410840.52</v>
      </c>
      <c r="D29" s="10">
        <v>-75000</v>
      </c>
      <c r="E29" s="10">
        <f t="shared" si="7"/>
        <v>335840.52</v>
      </c>
      <c r="F29" s="10">
        <v>242762.29</v>
      </c>
      <c r="G29" s="10">
        <v>242762.29</v>
      </c>
      <c r="H29" s="10">
        <f t="shared" si="3"/>
        <v>93078.23000000001</v>
      </c>
    </row>
    <row r="30" spans="1:8">
      <c r="A30" s="8" t="s">
        <v>57</v>
      </c>
      <c r="B30" s="9" t="s">
        <v>58</v>
      </c>
      <c r="C30" s="10">
        <v>805590.85</v>
      </c>
      <c r="D30" s="10">
        <v>18466.84</v>
      </c>
      <c r="E30" s="10">
        <f t="shared" si="7"/>
        <v>824057.69</v>
      </c>
      <c r="F30" s="10">
        <v>395554.16</v>
      </c>
      <c r="G30" s="10">
        <v>395554.16</v>
      </c>
      <c r="H30" s="10">
        <f t="shared" si="3"/>
        <v>428503.52999999997</v>
      </c>
    </row>
    <row r="31" spans="1:8">
      <c r="A31" s="8" t="s">
        <v>59</v>
      </c>
      <c r="B31" s="9" t="s">
        <v>60</v>
      </c>
      <c r="C31" s="10">
        <v>2137102.92</v>
      </c>
      <c r="D31" s="10">
        <v>236447.91</v>
      </c>
      <c r="E31" s="10">
        <f t="shared" si="7"/>
        <v>2373550.83</v>
      </c>
      <c r="F31" s="10">
        <v>2033029.07</v>
      </c>
      <c r="G31" s="10">
        <v>2033029.07</v>
      </c>
      <c r="H31" s="10">
        <f t="shared" si="3"/>
        <v>340521.76</v>
      </c>
    </row>
    <row r="32" spans="1:8">
      <c r="A32" s="8" t="s">
        <v>61</v>
      </c>
      <c r="B32" s="9" t="s">
        <v>62</v>
      </c>
      <c r="C32" s="10">
        <v>1181141.95</v>
      </c>
      <c r="D32" s="10">
        <v>1967917.93</v>
      </c>
      <c r="E32" s="10">
        <f t="shared" si="7"/>
        <v>3149059.88</v>
      </c>
      <c r="F32" s="10">
        <v>2329679.85</v>
      </c>
      <c r="G32" s="10">
        <v>2329679.85</v>
      </c>
      <c r="H32" s="10">
        <f t="shared" si="3"/>
        <v>819380.0299999998</v>
      </c>
    </row>
    <row r="33" spans="1:8">
      <c r="A33" s="32" t="s">
        <v>63</v>
      </c>
      <c r="B33" s="33"/>
      <c r="C33" s="7">
        <f>SUM(C34:C42)</f>
        <v>710000</v>
      </c>
      <c r="D33" s="7">
        <f t="shared" ref="D33:G33" si="8">SUM(D34:D42)</f>
        <v>1668251.52</v>
      </c>
      <c r="E33" s="7">
        <f t="shared" si="8"/>
        <v>2378251.52</v>
      </c>
      <c r="F33" s="7">
        <f t="shared" si="8"/>
        <v>682294.7</v>
      </c>
      <c r="G33" s="7">
        <f t="shared" si="8"/>
        <v>682294.7</v>
      </c>
      <c r="H33" s="7">
        <f t="shared" si="3"/>
        <v>1695956.82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710000</v>
      </c>
      <c r="D37" s="10">
        <v>1668251.52</v>
      </c>
      <c r="E37" s="10">
        <f t="shared" si="9"/>
        <v>2378251.52</v>
      </c>
      <c r="F37" s="10">
        <v>682294.7</v>
      </c>
      <c r="G37" s="10">
        <v>682294.7</v>
      </c>
      <c r="H37" s="10">
        <f t="shared" si="3"/>
        <v>1695956.82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32" t="s">
        <v>80</v>
      </c>
      <c r="B43" s="33"/>
      <c r="C43" s="7">
        <f>SUM(C44:C52)</f>
        <v>928440</v>
      </c>
      <c r="D43" s="7">
        <f t="shared" ref="D43:G43" si="10">SUM(D44:D52)</f>
        <v>361263.37</v>
      </c>
      <c r="E43" s="7">
        <f t="shared" si="10"/>
        <v>1289703.3700000001</v>
      </c>
      <c r="F43" s="7">
        <f t="shared" si="10"/>
        <v>1005625.79</v>
      </c>
      <c r="G43" s="7">
        <f t="shared" si="10"/>
        <v>1005625.79</v>
      </c>
      <c r="H43" s="7">
        <f t="shared" si="3"/>
        <v>284077.58000000007</v>
      </c>
    </row>
    <row r="44" spans="1:8">
      <c r="A44" s="8" t="s">
        <v>81</v>
      </c>
      <c r="B44" s="9" t="s">
        <v>82</v>
      </c>
      <c r="C44" s="10">
        <v>556940</v>
      </c>
      <c r="D44" s="10">
        <v>284799.83</v>
      </c>
      <c r="E44" s="10">
        <f t="shared" ref="E44:E52" si="11">C44+D44</f>
        <v>841739.83000000007</v>
      </c>
      <c r="F44" s="10">
        <v>601420.52</v>
      </c>
      <c r="G44" s="10">
        <v>601420.52</v>
      </c>
      <c r="H44" s="10">
        <f t="shared" si="3"/>
        <v>240319.31000000006</v>
      </c>
    </row>
    <row r="45" spans="1:8">
      <c r="A45" s="8" t="s">
        <v>83</v>
      </c>
      <c r="B45" s="9" t="s">
        <v>84</v>
      </c>
      <c r="C45" s="10">
        <v>0</v>
      </c>
      <c r="D45" s="10">
        <v>0</v>
      </c>
      <c r="E45" s="10">
        <f t="shared" si="11"/>
        <v>0</v>
      </c>
      <c r="F45" s="10">
        <v>0</v>
      </c>
      <c r="G45" s="10">
        <v>0</v>
      </c>
      <c r="H45" s="10">
        <f t="shared" si="3"/>
        <v>0</v>
      </c>
    </row>
    <row r="46" spans="1:8">
      <c r="A46" s="8" t="s">
        <v>85</v>
      </c>
      <c r="B46" s="9" t="s">
        <v>86</v>
      </c>
      <c r="C46" s="10">
        <v>8000</v>
      </c>
      <c r="D46" s="10">
        <v>-8000</v>
      </c>
      <c r="E46" s="10">
        <f t="shared" si="11"/>
        <v>0</v>
      </c>
      <c r="F46" s="10">
        <v>0</v>
      </c>
      <c r="G46" s="10">
        <v>0</v>
      </c>
      <c r="H46" s="10">
        <f t="shared" si="3"/>
        <v>0</v>
      </c>
    </row>
    <row r="47" spans="1:8">
      <c r="A47" s="8" t="s">
        <v>87</v>
      </c>
      <c r="B47" s="9" t="s">
        <v>88</v>
      </c>
      <c r="C47" s="10"/>
      <c r="D47" s="10"/>
      <c r="E47" s="10">
        <f t="shared" si="11"/>
        <v>0</v>
      </c>
      <c r="F47" s="10"/>
      <c r="G47" s="10"/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363500</v>
      </c>
      <c r="D49" s="10">
        <v>84463.54</v>
      </c>
      <c r="E49" s="10">
        <f t="shared" si="11"/>
        <v>447963.54</v>
      </c>
      <c r="F49" s="10">
        <v>404205.27</v>
      </c>
      <c r="G49" s="10">
        <v>404205.27</v>
      </c>
      <c r="H49" s="10">
        <f t="shared" si="3"/>
        <v>43758.26999999996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32" t="s">
        <v>99</v>
      </c>
      <c r="B53" s="33"/>
      <c r="C53" s="7">
        <f>SUM(C54:C56)</f>
        <v>0</v>
      </c>
      <c r="D53" s="7">
        <f t="shared" ref="D53:G53" si="12">SUM(D54:D56)</f>
        <v>840976.61</v>
      </c>
      <c r="E53" s="7">
        <f t="shared" si="12"/>
        <v>840976.61</v>
      </c>
      <c r="F53" s="7">
        <f t="shared" si="12"/>
        <v>0</v>
      </c>
      <c r="G53" s="7">
        <f t="shared" si="12"/>
        <v>0</v>
      </c>
      <c r="H53" s="7">
        <f t="shared" si="3"/>
        <v>840976.61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45">
        <v>840976.61</v>
      </c>
      <c r="E55" s="10">
        <f t="shared" si="13"/>
        <v>840976.61</v>
      </c>
      <c r="F55" s="10">
        <v>0</v>
      </c>
      <c r="G55" s="10">
        <v>0</v>
      </c>
      <c r="H55" s="10">
        <f t="shared" si="3"/>
        <v>840976.61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32" t="s">
        <v>106</v>
      </c>
      <c r="B57" s="33"/>
      <c r="C57" s="7">
        <f>SUM(C58:C65)</f>
        <v>2134867.7000000002</v>
      </c>
      <c r="D57" s="7">
        <f t="shared" ref="D57:G57" si="14">SUM(D58:D65)</f>
        <v>-2134867.7000000002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2134867.7000000002</v>
      </c>
      <c r="D65" s="10">
        <v>-2134867.7000000002</v>
      </c>
      <c r="E65" s="10">
        <f t="shared" si="15"/>
        <v>0</v>
      </c>
      <c r="F65" s="10">
        <v>0</v>
      </c>
      <c r="G65" s="10">
        <v>0</v>
      </c>
      <c r="H65" s="10">
        <f t="shared" si="3"/>
        <v>0</v>
      </c>
    </row>
    <row r="66" spans="1:8">
      <c r="A66" s="32" t="s">
        <v>122</v>
      </c>
      <c r="B66" s="33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32" t="s">
        <v>129</v>
      </c>
      <c r="B70" s="33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34" t="s">
        <v>144</v>
      </c>
      <c r="B79" s="35"/>
      <c r="C79" s="14">
        <f>C80+C88+C98+C108+C118+C128+C132+C141+C145</f>
        <v>0</v>
      </c>
      <c r="D79" s="14">
        <f t="shared" ref="D79:H79" si="21">D80+D88+D98+D108+D118+D128+D132+D141+D145</f>
        <v>45101828.039999999</v>
      </c>
      <c r="E79" s="14">
        <f t="shared" si="21"/>
        <v>45101828.039999999</v>
      </c>
      <c r="F79" s="14">
        <f t="shared" si="21"/>
        <v>44522247.75</v>
      </c>
      <c r="G79" s="14">
        <f t="shared" si="21"/>
        <v>44522247.75</v>
      </c>
      <c r="H79" s="14">
        <f t="shared" si="21"/>
        <v>579580.28999999864</v>
      </c>
    </row>
    <row r="80" spans="1:8">
      <c r="A80" s="30" t="s">
        <v>10</v>
      </c>
      <c r="B80" s="31"/>
      <c r="C80" s="14">
        <f>SUM(C81:C87)</f>
        <v>0</v>
      </c>
      <c r="D80" s="14">
        <f t="shared" ref="D80:H80" si="22">SUM(D81:D87)</f>
        <v>35838466.07</v>
      </c>
      <c r="E80" s="14">
        <f t="shared" si="22"/>
        <v>35838466.07</v>
      </c>
      <c r="F80" s="14">
        <f t="shared" si="22"/>
        <v>35838466.07</v>
      </c>
      <c r="G80" s="14">
        <f t="shared" si="22"/>
        <v>35838466.07</v>
      </c>
      <c r="H80" s="14">
        <f t="shared" si="22"/>
        <v>0</v>
      </c>
    </row>
    <row r="81" spans="1:8">
      <c r="A81" s="8" t="s">
        <v>145</v>
      </c>
      <c r="B81" s="15" t="s">
        <v>12</v>
      </c>
      <c r="C81" s="16">
        <v>0</v>
      </c>
      <c r="D81" s="16">
        <v>6733860.3099999996</v>
      </c>
      <c r="E81" s="10">
        <f t="shared" ref="E81:E87" si="23">C81+D81</f>
        <v>6733860.3099999996</v>
      </c>
      <c r="F81" s="16">
        <v>6733860.3099999996</v>
      </c>
      <c r="G81" s="16">
        <v>6733860.3099999996</v>
      </c>
      <c r="H81" s="16">
        <f t="shared" ref="H81:H144" si="24">E81-F81</f>
        <v>0</v>
      </c>
    </row>
    <row r="82" spans="1:8">
      <c r="A82" s="8" t="s">
        <v>146</v>
      </c>
      <c r="B82" s="15" t="s">
        <v>14</v>
      </c>
      <c r="C82" s="16">
        <v>0</v>
      </c>
      <c r="D82" s="16">
        <v>11436022.109999999</v>
      </c>
      <c r="E82" s="10">
        <f t="shared" si="23"/>
        <v>11436022.109999999</v>
      </c>
      <c r="F82" s="16">
        <v>11436022.109999999</v>
      </c>
      <c r="G82" s="16">
        <v>11436022.109999999</v>
      </c>
      <c r="H82" s="16">
        <f t="shared" si="24"/>
        <v>0</v>
      </c>
    </row>
    <row r="83" spans="1:8">
      <c r="A83" s="8" t="s">
        <v>147</v>
      </c>
      <c r="B83" s="15" t="s">
        <v>16</v>
      </c>
      <c r="C83" s="16">
        <v>0</v>
      </c>
      <c r="D83" s="16">
        <v>3307256.21</v>
      </c>
      <c r="E83" s="10">
        <f t="shared" si="23"/>
        <v>3307256.21</v>
      </c>
      <c r="F83" s="16">
        <v>3307256.21</v>
      </c>
      <c r="G83" s="16">
        <v>3307256.21</v>
      </c>
      <c r="H83" s="16">
        <f t="shared" si="24"/>
        <v>0</v>
      </c>
    </row>
    <row r="84" spans="1:8">
      <c r="A84" s="8" t="s">
        <v>148</v>
      </c>
      <c r="B84" s="15" t="s">
        <v>18</v>
      </c>
      <c r="C84" s="16">
        <v>0</v>
      </c>
      <c r="D84" s="16">
        <v>6693633.1100000003</v>
      </c>
      <c r="E84" s="10">
        <f t="shared" si="23"/>
        <v>6693633.1100000003</v>
      </c>
      <c r="F84" s="16">
        <v>6693633.1100000003</v>
      </c>
      <c r="G84" s="16">
        <v>6693633.1100000003</v>
      </c>
      <c r="H84" s="16">
        <f t="shared" si="24"/>
        <v>0</v>
      </c>
    </row>
    <row r="85" spans="1:8">
      <c r="A85" s="8" t="s">
        <v>149</v>
      </c>
      <c r="B85" s="15" t="s">
        <v>20</v>
      </c>
      <c r="C85" s="16">
        <v>0</v>
      </c>
      <c r="D85" s="16">
        <v>7667694.3300000001</v>
      </c>
      <c r="E85" s="10">
        <f t="shared" si="23"/>
        <v>7667694.3300000001</v>
      </c>
      <c r="F85" s="16">
        <v>7667694.3300000001</v>
      </c>
      <c r="G85" s="16">
        <v>7667694.3300000001</v>
      </c>
      <c r="H85" s="16">
        <f t="shared" si="24"/>
        <v>0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30" t="s">
        <v>25</v>
      </c>
      <c r="B88" s="31"/>
      <c r="C88" s="14">
        <f>SUM(C89:C97)</f>
        <v>0</v>
      </c>
      <c r="D88" s="14">
        <f t="shared" ref="D88:G88" si="25">SUM(D89:D97)</f>
        <v>2653663.33</v>
      </c>
      <c r="E88" s="14">
        <f t="shared" si="25"/>
        <v>2653663.33</v>
      </c>
      <c r="F88" s="14">
        <f t="shared" si="25"/>
        <v>2590581.6800000002</v>
      </c>
      <c r="G88" s="14">
        <f t="shared" si="25"/>
        <v>2590581.6800000002</v>
      </c>
      <c r="H88" s="14">
        <f t="shared" si="24"/>
        <v>63081.649999999907</v>
      </c>
    </row>
    <row r="89" spans="1:8">
      <c r="A89" s="8" t="s">
        <v>152</v>
      </c>
      <c r="B89" s="15" t="s">
        <v>27</v>
      </c>
      <c r="C89" s="16">
        <v>0</v>
      </c>
      <c r="D89" s="16">
        <v>1135894.27</v>
      </c>
      <c r="E89" s="10">
        <f t="shared" ref="E89:E97" si="26">C89+D89</f>
        <v>1135894.27</v>
      </c>
      <c r="F89" s="16">
        <v>1129805.27</v>
      </c>
      <c r="G89" s="16">
        <v>1129805.27</v>
      </c>
      <c r="H89" s="16">
        <f t="shared" si="24"/>
        <v>6089</v>
      </c>
    </row>
    <row r="90" spans="1:8">
      <c r="A90" s="8" t="s">
        <v>153</v>
      </c>
      <c r="B90" s="15" t="s">
        <v>29</v>
      </c>
      <c r="C90" s="16">
        <v>0</v>
      </c>
      <c r="D90" s="16">
        <v>120389.9</v>
      </c>
      <c r="E90" s="10">
        <f t="shared" si="26"/>
        <v>120389.9</v>
      </c>
      <c r="F90" s="16">
        <v>119879.9</v>
      </c>
      <c r="G90" s="16">
        <v>119879.9</v>
      </c>
      <c r="H90" s="16">
        <f t="shared" si="24"/>
        <v>510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458881.49</v>
      </c>
      <c r="E92" s="10">
        <f t="shared" si="26"/>
        <v>458881.49</v>
      </c>
      <c r="F92" s="16">
        <v>453351</v>
      </c>
      <c r="G92" s="16">
        <v>453351</v>
      </c>
      <c r="H92" s="16">
        <f t="shared" si="24"/>
        <v>5530.4899999999907</v>
      </c>
    </row>
    <row r="93" spans="1:8">
      <c r="A93" s="8" t="s">
        <v>156</v>
      </c>
      <c r="B93" s="15" t="s">
        <v>35</v>
      </c>
      <c r="C93" s="16">
        <v>0</v>
      </c>
      <c r="D93" s="16">
        <v>130710.34</v>
      </c>
      <c r="E93" s="10">
        <f t="shared" si="26"/>
        <v>130710.34</v>
      </c>
      <c r="F93" s="16">
        <v>106721.8</v>
      </c>
      <c r="G93" s="16">
        <v>106721.8</v>
      </c>
      <c r="H93" s="16">
        <f t="shared" si="24"/>
        <v>23988.539999999994</v>
      </c>
    </row>
    <row r="94" spans="1:8">
      <c r="A94" s="8" t="s">
        <v>157</v>
      </c>
      <c r="B94" s="15" t="s">
        <v>37</v>
      </c>
      <c r="C94" s="16">
        <v>0</v>
      </c>
      <c r="D94" s="16">
        <v>624751.16</v>
      </c>
      <c r="E94" s="10">
        <f t="shared" si="26"/>
        <v>624751.16</v>
      </c>
      <c r="F94" s="16">
        <v>607585.35</v>
      </c>
      <c r="G94" s="16">
        <v>607585.35</v>
      </c>
      <c r="H94" s="16">
        <f t="shared" si="24"/>
        <v>17165.810000000056</v>
      </c>
    </row>
    <row r="95" spans="1:8">
      <c r="A95" s="8" t="s">
        <v>158</v>
      </c>
      <c r="B95" s="15" t="s">
        <v>39</v>
      </c>
      <c r="C95" s="16">
        <v>0</v>
      </c>
      <c r="D95" s="16">
        <v>28244.17</v>
      </c>
      <c r="E95" s="10">
        <f t="shared" si="26"/>
        <v>28244.17</v>
      </c>
      <c r="F95" s="16">
        <v>25694.16</v>
      </c>
      <c r="G95" s="16">
        <v>25694.16</v>
      </c>
      <c r="H95" s="16">
        <f t="shared" si="24"/>
        <v>2550.0099999999984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154792</v>
      </c>
      <c r="E97" s="10">
        <f t="shared" si="26"/>
        <v>154792</v>
      </c>
      <c r="F97" s="16">
        <v>147544.20000000001</v>
      </c>
      <c r="G97" s="16">
        <v>147544.20000000001</v>
      </c>
      <c r="H97" s="16">
        <f t="shared" si="24"/>
        <v>7247.7999999999884</v>
      </c>
    </row>
    <row r="98" spans="1:8">
      <c r="A98" s="30" t="s">
        <v>44</v>
      </c>
      <c r="B98" s="31"/>
      <c r="C98" s="14">
        <f>SUM(C99:C107)</f>
        <v>0</v>
      </c>
      <c r="D98" s="14">
        <f t="shared" ref="D98:G98" si="27">SUM(D99:D107)</f>
        <v>6478113.9299999997</v>
      </c>
      <c r="E98" s="14">
        <f t="shared" si="27"/>
        <v>6478113.9299999997</v>
      </c>
      <c r="F98" s="14">
        <f t="shared" si="27"/>
        <v>6051799.0000000009</v>
      </c>
      <c r="G98" s="14">
        <f t="shared" si="27"/>
        <v>6051799.0000000009</v>
      </c>
      <c r="H98" s="14">
        <f t="shared" si="24"/>
        <v>426314.92999999877</v>
      </c>
    </row>
    <row r="99" spans="1:8">
      <c r="A99" s="8" t="s">
        <v>161</v>
      </c>
      <c r="B99" s="15" t="s">
        <v>46</v>
      </c>
      <c r="C99" s="16">
        <v>0</v>
      </c>
      <c r="D99" s="16">
        <v>1774008.66</v>
      </c>
      <c r="E99" s="10">
        <f t="shared" ref="E99:E107" si="28">C99+D99</f>
        <v>1774008.66</v>
      </c>
      <c r="F99" s="16">
        <v>1757059.65</v>
      </c>
      <c r="G99" s="16">
        <v>1757059.65</v>
      </c>
      <c r="H99" s="16">
        <f t="shared" si="24"/>
        <v>16949.010000000009</v>
      </c>
    </row>
    <row r="100" spans="1:8">
      <c r="A100" s="8" t="s">
        <v>162</v>
      </c>
      <c r="B100" s="15" t="s">
        <v>48</v>
      </c>
      <c r="C100" s="16">
        <v>0</v>
      </c>
      <c r="D100" s="16">
        <v>43556.800000000003</v>
      </c>
      <c r="E100" s="10">
        <f t="shared" si="28"/>
        <v>43556.800000000003</v>
      </c>
      <c r="F100" s="16">
        <v>41305.43</v>
      </c>
      <c r="G100" s="16">
        <v>41305.43</v>
      </c>
      <c r="H100" s="16">
        <f t="shared" si="24"/>
        <v>2251.3700000000026</v>
      </c>
    </row>
    <row r="101" spans="1:8">
      <c r="A101" s="8" t="s">
        <v>163</v>
      </c>
      <c r="B101" s="15" t="s">
        <v>50</v>
      </c>
      <c r="C101" s="16">
        <v>0</v>
      </c>
      <c r="D101" s="16">
        <v>1693612.94</v>
      </c>
      <c r="E101" s="10">
        <f t="shared" si="28"/>
        <v>1693612.94</v>
      </c>
      <c r="F101" s="16">
        <v>1604424.33</v>
      </c>
      <c r="G101" s="16">
        <v>1604424.33</v>
      </c>
      <c r="H101" s="16">
        <f t="shared" si="24"/>
        <v>89188.60999999987</v>
      </c>
    </row>
    <row r="102" spans="1:8">
      <c r="A102" s="8" t="s">
        <v>164</v>
      </c>
      <c r="B102" s="15" t="s">
        <v>52</v>
      </c>
      <c r="C102" s="16">
        <v>0</v>
      </c>
      <c r="D102" s="16">
        <v>229032.64</v>
      </c>
      <c r="E102" s="10">
        <f t="shared" si="28"/>
        <v>229032.64</v>
      </c>
      <c r="F102" s="16">
        <v>21173.1</v>
      </c>
      <c r="G102" s="16">
        <v>21173.1</v>
      </c>
      <c r="H102" s="16">
        <f t="shared" si="24"/>
        <v>207859.54</v>
      </c>
    </row>
    <row r="103" spans="1:8">
      <c r="A103" s="8" t="s">
        <v>165</v>
      </c>
      <c r="B103" s="15" t="s">
        <v>54</v>
      </c>
      <c r="C103" s="16">
        <v>0</v>
      </c>
      <c r="D103" s="16">
        <v>1323829.1200000001</v>
      </c>
      <c r="E103" s="10">
        <f t="shared" si="28"/>
        <v>1323829.1200000001</v>
      </c>
      <c r="F103" s="16">
        <v>1297861.71</v>
      </c>
      <c r="G103" s="16">
        <v>1297861.71</v>
      </c>
      <c r="H103" s="16">
        <f t="shared" si="24"/>
        <v>25967.410000000149</v>
      </c>
    </row>
    <row r="104" spans="1:8">
      <c r="A104" s="8" t="s">
        <v>166</v>
      </c>
      <c r="B104" s="15" t="s">
        <v>56</v>
      </c>
      <c r="C104" s="16">
        <v>0</v>
      </c>
      <c r="D104" s="16">
        <v>164840.51999999999</v>
      </c>
      <c r="E104" s="10">
        <f t="shared" si="28"/>
        <v>164840.51999999999</v>
      </c>
      <c r="F104" s="16">
        <v>164840.51999999999</v>
      </c>
      <c r="G104" s="16">
        <v>164840.51999999999</v>
      </c>
      <c r="H104" s="16">
        <f t="shared" si="24"/>
        <v>0</v>
      </c>
    </row>
    <row r="105" spans="1:8">
      <c r="A105" s="8" t="s">
        <v>167</v>
      </c>
      <c r="B105" s="15" t="s">
        <v>58</v>
      </c>
      <c r="C105" s="16">
        <v>0</v>
      </c>
      <c r="D105" s="16">
        <v>495528.83</v>
      </c>
      <c r="E105" s="10">
        <f t="shared" si="28"/>
        <v>495528.83</v>
      </c>
      <c r="F105" s="16">
        <v>440549.23</v>
      </c>
      <c r="G105" s="16">
        <v>440549.23</v>
      </c>
      <c r="H105" s="16">
        <f t="shared" si="24"/>
        <v>54979.600000000035</v>
      </c>
    </row>
    <row r="106" spans="1:8">
      <c r="A106" s="8" t="s">
        <v>168</v>
      </c>
      <c r="B106" s="15" t="s">
        <v>60</v>
      </c>
      <c r="C106" s="16">
        <v>0</v>
      </c>
      <c r="D106" s="16">
        <v>160786.26999999999</v>
      </c>
      <c r="E106" s="10">
        <f t="shared" si="28"/>
        <v>160786.26999999999</v>
      </c>
      <c r="F106" s="16">
        <v>131666.88</v>
      </c>
      <c r="G106" s="16">
        <v>131666.88</v>
      </c>
      <c r="H106" s="16">
        <f t="shared" si="24"/>
        <v>29119.389999999985</v>
      </c>
    </row>
    <row r="107" spans="1:8">
      <c r="A107" s="8" t="s">
        <v>169</v>
      </c>
      <c r="B107" s="15" t="s">
        <v>62</v>
      </c>
      <c r="C107" s="16">
        <v>0</v>
      </c>
      <c r="D107" s="16">
        <v>592918.15</v>
      </c>
      <c r="E107" s="10">
        <f t="shared" si="28"/>
        <v>592918.15</v>
      </c>
      <c r="F107" s="16">
        <v>592918.15</v>
      </c>
      <c r="G107" s="16">
        <v>592918.15</v>
      </c>
      <c r="H107" s="16">
        <f t="shared" si="24"/>
        <v>0</v>
      </c>
    </row>
    <row r="108" spans="1:8">
      <c r="A108" s="30" t="s">
        <v>63</v>
      </c>
      <c r="B108" s="31"/>
      <c r="C108" s="14">
        <f>SUM(C109:C117)</f>
        <v>0</v>
      </c>
      <c r="D108" s="14">
        <f t="shared" ref="D108:G108" si="29">SUM(D109:D117)</f>
        <v>131584.71</v>
      </c>
      <c r="E108" s="14">
        <f t="shared" si="29"/>
        <v>131584.71</v>
      </c>
      <c r="F108" s="14">
        <f t="shared" si="29"/>
        <v>41401</v>
      </c>
      <c r="G108" s="14">
        <f t="shared" si="29"/>
        <v>41401</v>
      </c>
      <c r="H108" s="14">
        <f t="shared" si="24"/>
        <v>90183.709999999992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131584.71</v>
      </c>
      <c r="E112" s="10">
        <f t="shared" si="30"/>
        <v>131584.71</v>
      </c>
      <c r="F112" s="16">
        <v>41401</v>
      </c>
      <c r="G112" s="16">
        <v>41401</v>
      </c>
      <c r="H112" s="16">
        <f t="shared" si="24"/>
        <v>90183.709999999992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30" t="s">
        <v>80</v>
      </c>
      <c r="B118" s="31"/>
      <c r="C118" s="14">
        <f>SUM(C119:C127)</f>
        <v>0</v>
      </c>
      <c r="D118" s="14">
        <f t="shared" ref="D118:G118" si="31">SUM(D119:D127)</f>
        <v>0</v>
      </c>
      <c r="E118" s="14">
        <f t="shared" si="31"/>
        <v>0</v>
      </c>
      <c r="F118" s="14">
        <f t="shared" si="31"/>
        <v>0</v>
      </c>
      <c r="G118" s="14">
        <f t="shared" si="31"/>
        <v>0</v>
      </c>
      <c r="H118" s="14">
        <f t="shared" si="24"/>
        <v>0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/>
      <c r="D124" s="16"/>
      <c r="E124" s="10">
        <f t="shared" si="32"/>
        <v>0</v>
      </c>
      <c r="F124" s="16"/>
      <c r="G124" s="16"/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30" t="s">
        <v>99</v>
      </c>
      <c r="B128" s="31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 t="shared" si="34"/>
        <v>0</v>
      </c>
      <c r="F130" s="16"/>
      <c r="G130" s="16"/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30" t="s">
        <v>106</v>
      </c>
      <c r="B132" s="31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30" t="s">
        <v>122</v>
      </c>
      <c r="B141" s="31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30" t="s">
        <v>129</v>
      </c>
      <c r="B145" s="31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4" t="s">
        <v>206</v>
      </c>
      <c r="B154" s="25"/>
      <c r="C154" s="14">
        <f>C4+C79</f>
        <v>63781531.730000004</v>
      </c>
      <c r="D154" s="14">
        <f t="shared" ref="D154:H154" si="42">D4+D79</f>
        <v>53330951.309999995</v>
      </c>
      <c r="E154" s="14">
        <f t="shared" si="42"/>
        <v>117112483.03999999</v>
      </c>
      <c r="F154" s="14">
        <f t="shared" si="42"/>
        <v>107488235.53</v>
      </c>
      <c r="G154" s="14">
        <f t="shared" si="42"/>
        <v>107488235.53</v>
      </c>
      <c r="H154" s="14">
        <f t="shared" si="42"/>
        <v>9624247.5099999979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7" spans="1:8">
      <c r="A157" s="21" t="s">
        <v>207</v>
      </c>
    </row>
    <row r="163" spans="2:9">
      <c r="B163" s="26" t="s">
        <v>208</v>
      </c>
      <c r="C163" s="26"/>
      <c r="D163" s="26"/>
      <c r="E163" s="22"/>
      <c r="F163" s="26" t="s">
        <v>209</v>
      </c>
      <c r="G163" s="26"/>
      <c r="H163" s="26"/>
      <c r="I163" s="26"/>
    </row>
    <row r="164" spans="2:9">
      <c r="B164" s="27" t="s">
        <v>210</v>
      </c>
      <c r="C164" s="27"/>
      <c r="D164" s="22"/>
      <c r="E164" s="22"/>
      <c r="F164" s="28" t="s">
        <v>211</v>
      </c>
      <c r="G164" s="28"/>
      <c r="H164" s="28"/>
      <c r="I164" s="28"/>
    </row>
    <row r="165" spans="2:9">
      <c r="B165" s="27" t="s">
        <v>212</v>
      </c>
      <c r="C165" s="27"/>
      <c r="D165" s="23"/>
      <c r="E165" s="22"/>
      <c r="F165" s="29" t="s">
        <v>213</v>
      </c>
      <c r="G165" s="29"/>
      <c r="H165" s="29"/>
      <c r="I165" s="29"/>
    </row>
  </sheetData>
  <mergeCells count="31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B165:C165"/>
    <mergeCell ref="F165:I165"/>
    <mergeCell ref="A108:B108"/>
    <mergeCell ref="A118:B118"/>
    <mergeCell ref="A128:B128"/>
    <mergeCell ref="A132:B132"/>
    <mergeCell ref="A141:B141"/>
    <mergeCell ref="A145:B145"/>
    <mergeCell ref="A154:B154"/>
    <mergeCell ref="B163:D163"/>
    <mergeCell ref="F163:I163"/>
    <mergeCell ref="B164:C164"/>
    <mergeCell ref="F164:I16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2020-01-22T22:27:44Z</dcterms:created>
  <dcterms:modified xsi:type="dcterms:W3CDTF">2020-01-30T23:38:39Z</dcterms:modified>
</cp:coreProperties>
</file>