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2T\"/>
    </mc:Choice>
  </mc:AlternateContent>
  <bookViews>
    <workbookView xWindow="0" yWindow="0" windowWidth="28800" windowHeight="12030"/>
  </bookViews>
  <sheets>
    <sheet name="EC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ECSF!$A$1:$K$62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I46" i="1"/>
  <c r="J46" i="1" s="1"/>
  <c r="J44" i="1"/>
  <c r="J42" i="1" s="1"/>
  <c r="J34" i="1" s="1"/>
  <c r="I40" i="1"/>
  <c r="J40" i="1" s="1"/>
  <c r="I36" i="1"/>
  <c r="E34" i="1"/>
  <c r="D34" i="1"/>
  <c r="D33" i="1"/>
  <c r="E33" i="1" s="1"/>
  <c r="J32" i="1"/>
  <c r="I32" i="1"/>
  <c r="D32" i="1"/>
  <c r="E32" i="1" s="1"/>
  <c r="J31" i="1"/>
  <c r="I31" i="1"/>
  <c r="I30" i="1"/>
  <c r="J30" i="1" s="1"/>
  <c r="E30" i="1"/>
  <c r="D30" i="1"/>
  <c r="I29" i="1"/>
  <c r="J29" i="1" s="1"/>
  <c r="J28" i="1"/>
  <c r="I28" i="1"/>
  <c r="D28" i="1"/>
  <c r="I27" i="1"/>
  <c r="J27" i="1" s="1"/>
  <c r="D27" i="1"/>
  <c r="E27" i="1" s="1"/>
  <c r="D26" i="1"/>
  <c r="E26" i="1" s="1"/>
  <c r="E24" i="1" s="1"/>
  <c r="D22" i="1"/>
  <c r="E22" i="1" s="1"/>
  <c r="J21" i="1"/>
  <c r="E21" i="1"/>
  <c r="D21" i="1"/>
  <c r="I20" i="1"/>
  <c r="J20" i="1" s="1"/>
  <c r="E20" i="1"/>
  <c r="D20" i="1"/>
  <c r="I19" i="1"/>
  <c r="J19" i="1" s="1"/>
  <c r="E19" i="1"/>
  <c r="E14" i="1" s="1"/>
  <c r="I18" i="1"/>
  <c r="J18" i="1" s="1"/>
  <c r="I17" i="1"/>
  <c r="I14" i="1" s="1"/>
  <c r="D14" i="1"/>
  <c r="I12" i="1" l="1"/>
  <c r="J25" i="1"/>
  <c r="E12" i="1"/>
  <c r="D24" i="1"/>
  <c r="D12" i="1" s="1"/>
  <c r="J17" i="1"/>
  <c r="J14" i="1" s="1"/>
  <c r="J12" i="1" s="1"/>
  <c r="I25" i="1"/>
  <c r="I42" i="1"/>
  <c r="I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<sst xmlns="http://schemas.openxmlformats.org/spreadsheetml/2006/main" count="66" uniqueCount="63">
  <si>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</si>
  <si>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del 2018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</si>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</sst>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0" fillId="0" borderId="0" xfId="0" applyNumberForma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3" fillId="0" borderId="0" xfId="0" applyFont="1" applyAlignment="1">
      <alignment horizontal="center" vertical="distributed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JUNIO%202018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54830</v>
          </cell>
          <cell r="J21">
            <v>34230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97638722.150000006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3022334.02</v>
          </cell>
          <cell r="J50">
            <v>-6383062.9900000002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110" zoomScaleNormal="110" zoomScalePageLayoutView="80" workbookViewId="0">
      <selection activeCell="L12" sqref="L12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103847.65</v>
      </c>
      <c r="E12" s="36">
        <f>E14+E24</f>
        <v>928357.41</v>
      </c>
      <c r="F12" s="33"/>
      <c r="G12" s="35" t="s">
        <v>9</v>
      </c>
      <c r="H12" s="35"/>
      <c r="I12" s="36">
        <f>I14+I25</f>
        <v>20600</v>
      </c>
      <c r="J12" s="36">
        <f>J14+J25</f>
        <v>1954051.67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103847.65</v>
      </c>
      <c r="E14" s="36">
        <f>SUM(E16:E22)</f>
        <v>928357.41</v>
      </c>
      <c r="F14" s="33"/>
      <c r="G14" s="35" t="s">
        <v>11</v>
      </c>
      <c r="H14" s="35"/>
      <c r="I14" s="36">
        <f>SUM(I16:I23)</f>
        <v>20600</v>
      </c>
      <c r="J14" s="36">
        <f>SUM(J16:J23)</f>
        <v>1954051.67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103847.65</v>
      </c>
      <c r="E16" s="42">
        <v>0</v>
      </c>
      <c r="F16" s="33"/>
      <c r="G16" s="43" t="s">
        <v>13</v>
      </c>
      <c r="H16" s="43"/>
      <c r="I16" s="42">
        <v>0</v>
      </c>
      <c r="J16" s="42">
        <v>1898525</v>
      </c>
      <c r="K16" s="29"/>
    </row>
    <row r="17" spans="1:11" x14ac:dyDescent="0.2">
      <c r="A17" s="34"/>
      <c r="B17" s="43" t="s">
        <v>14</v>
      </c>
      <c r="C17" s="43"/>
      <c r="D17" s="42">
        <v>0</v>
      </c>
      <c r="E17" s="42">
        <v>471307.45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3" t="s">
        <v>16</v>
      </c>
      <c r="C18" s="43"/>
      <c r="D18" s="42">
        <v>0</v>
      </c>
      <c r="E18" s="42">
        <v>457049.96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20600</v>
      </c>
      <c r="J21" s="42">
        <f>IF(I21&gt;0,0,[1]ESF!J21-[1]ESF!I21)</f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0</v>
      </c>
      <c r="J22" s="42">
        <v>36592.660000000003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0</v>
      </c>
      <c r="J23" s="42">
        <v>18934.009999999998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0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0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9492397.0099999998</v>
      </c>
      <c r="J34" s="36">
        <f>J36+J42+J50</f>
        <v>6734435.5800000001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</f>
        <v>87000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87000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9405397.0099999998</v>
      </c>
      <c r="J42" s="36">
        <f>SUM(J44:J48)</f>
        <v>6734435.5800000001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9405397.0099999998</v>
      </c>
      <c r="J44" s="42">
        <f>IF(I44&gt;0,0,[1]ESF!J50-[1]ESF!I50)</f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3" t="s">
        <v>51</v>
      </c>
      <c r="H45" s="43"/>
      <c r="I45" s="49">
        <v>0</v>
      </c>
      <c r="J45" s="42">
        <v>6697842.9199999999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2">
        <v>36592.660000000003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50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59</v>
      </c>
      <c r="D60" s="74"/>
      <c r="E60" s="64"/>
      <c r="F60" s="64"/>
      <c r="G60" s="75" t="s">
        <v>60</v>
      </c>
      <c r="H60" s="75"/>
      <c r="I60" s="40"/>
      <c r="J60" s="64"/>
    </row>
    <row r="61" spans="1:11" ht="28.5" customHeight="1" x14ac:dyDescent="0.2">
      <c r="B61" s="76"/>
      <c r="C61" s="77" t="s">
        <v>61</v>
      </c>
      <c r="D61" s="77"/>
      <c r="E61" s="78"/>
      <c r="F61" s="78"/>
      <c r="G61" s="79" t="s">
        <v>62</v>
      </c>
      <c r="H61" s="79"/>
      <c r="I61" s="40"/>
      <c r="J61" s="64"/>
    </row>
    <row r="62" spans="1:11" x14ac:dyDescent="0.2">
      <c r="A62" s="80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2018-07-11T20:00:02Z</dcterms:created>
  <dcterms:modified xsi:type="dcterms:W3CDTF">2018-07-11T20:00:25Z</dcterms:modified>
</cp:coreProperties>
</file>