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1T\"/>
    </mc:Choice>
  </mc:AlternateContent>
  <bookViews>
    <workbookView xWindow="0" yWindow="0" windowWidth="28770" windowHeight="1230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P43" i="1"/>
  <c r="O43" i="1"/>
  <c r="P35" i="1"/>
  <c r="P34" i="1" s="1"/>
  <c r="O35" i="1"/>
  <c r="O34" i="1"/>
  <c r="P29" i="1"/>
  <c r="P28" i="1" s="1"/>
  <c r="P40" i="1" s="1"/>
  <c r="O29" i="1"/>
  <c r="O28" i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<sst xmlns="http://schemas.openxmlformats.org/spreadsheetml/2006/main" count="68" uniqueCount="59">
  <si>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</si>
  <si>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2018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</si>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</sst>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2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8/MARZO%202018/E.FINANCI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zoomScaleNormal="100" workbookViewId="0">
      <selection activeCell="O23" sqref="O2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2018</v>
      </c>
      <c r="P9" s="23">
        <v>2017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22507707.579999998</v>
      </c>
      <c r="H14" s="35">
        <f>SUM(H15:H25)</f>
        <v>98483208.700000018</v>
      </c>
      <c r="I14" s="31"/>
      <c r="J14" s="31"/>
      <c r="K14" s="33" t="s">
        <v>8</v>
      </c>
      <c r="L14" s="33"/>
      <c r="M14" s="33"/>
      <c r="N14" s="33"/>
      <c r="O14" s="35">
        <f>SUM(O15:O17)</f>
        <v>49000</v>
      </c>
      <c r="P14" s="35">
        <f>SUM(P15:P17)</f>
        <v>105716.64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49000</v>
      </c>
      <c r="P16" s="39">
        <v>105716.64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0</v>
      </c>
      <c r="P17" s="39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892588.43</v>
      </c>
      <c r="H19" s="39">
        <v>5765093.4299999997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-1725708.73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46989.88</v>
      </c>
      <c r="H20" s="39">
        <v>1649695.27</v>
      </c>
      <c r="I20" s="31"/>
      <c r="J20" s="31"/>
      <c r="K20" s="28"/>
      <c r="L20" s="40" t="s">
        <v>10</v>
      </c>
      <c r="M20" s="40"/>
      <c r="N20" s="40"/>
      <c r="O20" s="42">
        <v>0</v>
      </c>
      <c r="P20" s="39"/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/>
      <c r="I21" s="31"/>
      <c r="J21" s="31"/>
      <c r="K21" s="28"/>
      <c r="L21" s="38" t="s">
        <v>12</v>
      </c>
      <c r="M21" s="38"/>
      <c r="N21" s="38"/>
      <c r="O21" s="39"/>
      <c r="P21" s="39">
        <v>-1725708.73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9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10071489</v>
      </c>
      <c r="H23" s="39">
        <v>40775466</v>
      </c>
      <c r="I23" s="31"/>
      <c r="J23" s="31"/>
      <c r="K23" s="33" t="s">
        <v>23</v>
      </c>
      <c r="L23" s="33"/>
      <c r="M23" s="33"/>
      <c r="N23" s="33"/>
      <c r="O23" s="35">
        <f>(O14-O19)</f>
        <v>49000</v>
      </c>
      <c r="P23" s="35">
        <f>(P14-P19)</f>
        <v>1831425.3699999999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7">
        <v>11407370.439999999</v>
      </c>
      <c r="H24" s="37">
        <v>49105931.32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89269.83</v>
      </c>
      <c r="H25" s="39">
        <v>1187022.68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19951433.670000002</v>
      </c>
      <c r="H27" s="35">
        <f>SUM(H28:H46)</f>
        <v>98604453.819999993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17857591.59</v>
      </c>
      <c r="H28" s="39">
        <v>75154098.739999995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305666.73</v>
      </c>
      <c r="H29" s="39">
        <v>4684059.0599999996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1698425.35</v>
      </c>
      <c r="H30" s="39">
        <v>18055780.809999999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6127829.6200000001</v>
      </c>
      <c r="P34" s="35">
        <f>P35+P38</f>
        <v>3121977.98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89750</v>
      </c>
      <c r="H35" s="37">
        <v>710515.21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6127829.6200000001</v>
      </c>
      <c r="P38" s="37">
        <v>3121977.98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44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-6127829.6200000001</v>
      </c>
      <c r="P40" s="35">
        <f>-(P28+P34)</f>
        <v>-3121977.98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-3522555.7100000009</v>
      </c>
      <c r="P43" s="46">
        <f>P48-P47</f>
        <v>-1411797.7300000004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22366183.75</v>
      </c>
      <c r="P47" s="48">
        <v>23777981.48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2556273.9099999964</v>
      </c>
      <c r="H48" s="46">
        <f>H14-H27</f>
        <v>-121245.11999997497</v>
      </c>
      <c r="I48" s="50"/>
      <c r="J48" s="45" t="s">
        <v>53</v>
      </c>
      <c r="K48" s="45"/>
      <c r="L48" s="45"/>
      <c r="M48" s="45"/>
      <c r="N48" s="45"/>
      <c r="O48" s="48">
        <v>18843628.039999999</v>
      </c>
      <c r="P48" s="48">
        <v>22366183.75</v>
      </c>
      <c r="Q48" s="51"/>
    </row>
    <row r="49" spans="1:18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8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8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/>
      <c r="R53" s="64"/>
    </row>
    <row r="54" spans="1:18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4"/>
      <c r="P54" s="4"/>
      <c r="Q54" s="4"/>
    </row>
    <row r="55" spans="1:18" ht="29.25" customHeight="1" x14ac:dyDescent="0.2">
      <c r="A55" s="4"/>
      <c r="B55" s="63"/>
      <c r="C55" s="65"/>
      <c r="D55" s="68"/>
      <c r="E55" s="68"/>
      <c r="F55" s="68"/>
      <c r="G55" s="69"/>
      <c r="H55" s="65"/>
      <c r="I55" s="66"/>
      <c r="J55" s="66"/>
      <c r="K55" s="4"/>
      <c r="L55" s="70"/>
      <c r="M55" s="71"/>
      <c r="N55" s="71"/>
      <c r="O55" s="71"/>
      <c r="P55" s="61"/>
      <c r="Q55" s="4"/>
    </row>
    <row r="56" spans="1:18" ht="14.1" customHeight="1" x14ac:dyDescent="0.2">
      <c r="A56" s="4"/>
      <c r="B56" s="72"/>
      <c r="C56" s="4"/>
      <c r="D56" s="73" t="s">
        <v>55</v>
      </c>
      <c r="E56" s="73"/>
      <c r="F56" s="73"/>
      <c r="G56" s="70"/>
      <c r="H56" s="4"/>
      <c r="I56" s="74"/>
      <c r="J56" s="4"/>
      <c r="K56" s="6"/>
      <c r="L56" s="75"/>
      <c r="M56" s="76" t="s">
        <v>56</v>
      </c>
      <c r="N56" s="76"/>
      <c r="O56" s="76"/>
      <c r="P56" s="4"/>
      <c r="Q56" s="4"/>
    </row>
    <row r="57" spans="1:18" ht="28.5" customHeight="1" x14ac:dyDescent="0.2">
      <c r="A57" s="4"/>
      <c r="B57" s="77"/>
      <c r="C57" s="4"/>
      <c r="D57" s="78" t="s">
        <v>57</v>
      </c>
      <c r="E57" s="78"/>
      <c r="F57" s="78"/>
      <c r="G57" s="79"/>
      <c r="H57" s="4"/>
      <c r="I57" s="74"/>
      <c r="J57" s="4"/>
      <c r="L57" s="80"/>
      <c r="M57" s="81" t="s">
        <v>58</v>
      </c>
      <c r="N57" s="81"/>
      <c r="O57" s="81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2018-04-13T21:12:17Z</dcterms:created>
  <dcterms:modified xsi:type="dcterms:W3CDTF">2018-04-13T21:12:43Z</dcterms:modified>
</cp:coreProperties>
</file>