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LGCG 2013 A 2017\2017\3T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definedNames>
    <definedName name="A_IMPRESIÓN_IM">#REF!</definedName>
    <definedName name="_xlnm.Print_Area" localSheetId="0">EFE!$A$1:$Q$57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 l="1"/>
  <c r="H48" i="1"/>
  <c r="P43" i="1"/>
  <c r="O43" i="1"/>
  <c r="P35" i="1"/>
  <c r="O35" i="1"/>
  <c r="O34" i="1" s="1"/>
  <c r="P34" i="1"/>
  <c r="P29" i="1"/>
  <c r="O29" i="1"/>
  <c r="O28" i="1" s="1"/>
  <c r="P28" i="1"/>
  <c r="P40" i="1" s="1"/>
  <c r="H27" i="1"/>
  <c r="G27" i="1"/>
  <c r="P19" i="1"/>
  <c r="O19" i="1"/>
  <c r="P14" i="1"/>
  <c r="P23" i="1" s="1"/>
  <c r="O14" i="1"/>
  <c r="O23" i="1" s="1"/>
  <c r="H14" i="1"/>
  <c r="G14" i="1"/>
  <c r="G48" i="1" s="1"/>
  <c r="O40" i="1" l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<sst xmlns="http://schemas.openxmlformats.org/spreadsheetml/2006/main" count="68" uniqueCount="59">
  <si>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</si>
  <si>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2017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</si>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</sst>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3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3" borderId="0" xfId="0" applyNumberFormat="1" applyFont="1" applyFill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SEPTIEMBRE%202017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A17" zoomScale="80" zoomScaleNormal="80" workbookViewId="0">
      <selection activeCell="O53" sqref="O5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70664248.129999995</v>
      </c>
      <c r="H14" s="35">
        <f>SUM(H15:H25)</f>
        <v>92010940.909999996</v>
      </c>
      <c r="I14" s="31"/>
      <c r="J14" s="31"/>
      <c r="K14" s="33" t="s">
        <v>8</v>
      </c>
      <c r="L14" s="33"/>
      <c r="M14" s="33"/>
      <c r="N14" s="33"/>
      <c r="O14" s="35">
        <f>SUM(O15:O17)</f>
        <v>272800</v>
      </c>
      <c r="P14" s="35">
        <f>SUM(P15:P17)</f>
        <v>-376736.07000000007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272800</v>
      </c>
      <c r="P16" s="39">
        <v>-1580761.75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0</v>
      </c>
      <c r="P17" s="39">
        <v>1204025.68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9">
        <v>5309319.9400000004</v>
      </c>
      <c r="H19" s="39">
        <v>6039680.6699999999</v>
      </c>
      <c r="I19" s="31"/>
      <c r="J19" s="31"/>
      <c r="K19" s="41" t="s">
        <v>17</v>
      </c>
      <c r="L19" s="41"/>
      <c r="M19" s="41"/>
      <c r="N19" s="41"/>
      <c r="O19" s="35">
        <f>SUM(O20:O22)</f>
        <v>-1718573.46</v>
      </c>
      <c r="P19" s="35">
        <f>SUM(P20:P22)</f>
        <v>12405099.48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9">
        <v>1215589.1599999999</v>
      </c>
      <c r="H20" s="39">
        <v>1258584.1499999999</v>
      </c>
      <c r="I20" s="31"/>
      <c r="J20" s="31"/>
      <c r="K20" s="28"/>
      <c r="L20" s="40" t="s">
        <v>10</v>
      </c>
      <c r="M20" s="40"/>
      <c r="N20" s="40"/>
      <c r="O20" s="42">
        <v>0</v>
      </c>
      <c r="P20" s="39">
        <v>836240.25</v>
      </c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0</v>
      </c>
      <c r="H21" s="37"/>
      <c r="I21" s="31"/>
      <c r="J21" s="31"/>
      <c r="K21" s="28"/>
      <c r="L21" s="38" t="s">
        <v>12</v>
      </c>
      <c r="M21" s="38"/>
      <c r="N21" s="38"/>
      <c r="O21" s="39">
        <v>-1718573.46</v>
      </c>
      <c r="P21" s="39">
        <v>11568859.23</v>
      </c>
      <c r="Q21" s="29"/>
    </row>
    <row r="22" spans="1:17" ht="28.5" customHeight="1" x14ac:dyDescent="0.25">
      <c r="A22" s="30"/>
      <c r="B22" s="31"/>
      <c r="C22" s="40"/>
      <c r="D22" s="36" t="s">
        <v>20</v>
      </c>
      <c r="E22" s="36"/>
      <c r="F22" s="36"/>
      <c r="G22" s="39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30699384</v>
      </c>
      <c r="H23" s="39">
        <v>37633831.409999996</v>
      </c>
      <c r="I23" s="31"/>
      <c r="J23" s="31"/>
      <c r="K23" s="33" t="s">
        <v>23</v>
      </c>
      <c r="L23" s="33"/>
      <c r="M23" s="33"/>
      <c r="N23" s="33"/>
      <c r="O23" s="35">
        <f>(O14-O19)</f>
        <v>1991373.46</v>
      </c>
      <c r="P23" s="35">
        <f>-(P14+P19)</f>
        <v>-12028363.41</v>
      </c>
      <c r="Q23" s="29"/>
    </row>
    <row r="24" spans="1:17" ht="15" customHeight="1" x14ac:dyDescent="0.25">
      <c r="A24" s="30"/>
      <c r="B24" s="31"/>
      <c r="C24" s="40"/>
      <c r="D24" s="36" t="s">
        <v>24</v>
      </c>
      <c r="E24" s="36"/>
      <c r="F24" s="36"/>
      <c r="G24" s="39">
        <v>32385388.09</v>
      </c>
      <c r="H24" s="39">
        <v>46559736.68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1054566.94</v>
      </c>
      <c r="H25" s="39">
        <v>519108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64317041.280000001</v>
      </c>
      <c r="H27" s="35">
        <f>SUM(H28:H46)</f>
        <v>93689216.329999983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51018802.719999999</v>
      </c>
      <c r="H28" s="39">
        <v>67862594.409999996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2924888.82</v>
      </c>
      <c r="H29" s="39">
        <v>4640516.13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9894939.5299999993</v>
      </c>
      <c r="H30" s="39">
        <v>20227870.800000001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2462155.04</v>
      </c>
      <c r="P34" s="35">
        <f>P35+P38</f>
        <v>-1714501.47</v>
      </c>
      <c r="Q34" s="29"/>
    </row>
    <row r="35" spans="1:17" ht="15" customHeight="1" x14ac:dyDescent="0.25">
      <c r="A35" s="30"/>
      <c r="B35" s="31"/>
      <c r="C35" s="41"/>
      <c r="D35" s="36" t="s">
        <v>37</v>
      </c>
      <c r="E35" s="36"/>
      <c r="F35" s="36"/>
      <c r="G35" s="39">
        <v>478410.21</v>
      </c>
      <c r="H35" s="39">
        <v>958234.99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2462155.04</v>
      </c>
      <c r="P38" s="39">
        <v>-1714501.47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44"/>
      <c r="P39" s="44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-2462155.04</v>
      </c>
      <c r="P40" s="35">
        <f>-(P28+P34)</f>
        <v>1714501.47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5" t="s">
        <v>48</v>
      </c>
      <c r="K43" s="45"/>
      <c r="L43" s="45"/>
      <c r="M43" s="45"/>
      <c r="N43" s="45"/>
      <c r="O43" s="46">
        <f>O48-O47</f>
        <v>5876425.2800000012</v>
      </c>
      <c r="P43" s="46">
        <f>P48-P47</f>
        <v>-11992137.360000003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7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7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7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5" t="s">
        <v>51</v>
      </c>
      <c r="K47" s="45"/>
      <c r="L47" s="45"/>
      <c r="M47" s="45"/>
      <c r="N47" s="45"/>
      <c r="O47" s="48">
        <v>23777981.48</v>
      </c>
      <c r="P47" s="48">
        <v>35770118.840000004</v>
      </c>
      <c r="Q47" s="29"/>
    </row>
    <row r="48" spans="1:17" s="52" customFormat="1" ht="15" x14ac:dyDescent="0.25">
      <c r="A48" s="49"/>
      <c r="B48" s="50"/>
      <c r="C48" s="33" t="s">
        <v>52</v>
      </c>
      <c r="D48" s="33"/>
      <c r="E48" s="33"/>
      <c r="F48" s="33"/>
      <c r="G48" s="46">
        <f>G14-G27</f>
        <v>6347206.849999994</v>
      </c>
      <c r="H48" s="46">
        <f>H14-H27</f>
        <v>-1678275.4199999869</v>
      </c>
      <c r="I48" s="50"/>
      <c r="J48" s="45" t="s">
        <v>53</v>
      </c>
      <c r="K48" s="45"/>
      <c r="L48" s="45"/>
      <c r="M48" s="45"/>
      <c r="N48" s="45"/>
      <c r="O48" s="48">
        <v>29654406.760000002</v>
      </c>
      <c r="P48" s="48">
        <v>23777981.48</v>
      </c>
      <c r="Q48" s="51"/>
    </row>
    <row r="49" spans="1:17" s="52" customFormat="1" x14ac:dyDescent="0.2">
      <c r="A49" s="49"/>
      <c r="B49" s="50"/>
      <c r="C49" s="41"/>
      <c r="D49" s="41"/>
      <c r="E49" s="41"/>
      <c r="F49" s="41"/>
      <c r="G49" s="46"/>
      <c r="H49" s="46"/>
      <c r="I49" s="50"/>
      <c r="O49" s="53"/>
      <c r="Q49" s="51"/>
    </row>
    <row r="50" spans="1:17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7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>
        <f t="shared" ref="Q53" si="0">I48+Q23+Q40</f>
        <v>0</v>
      </c>
    </row>
    <row r="54" spans="1:17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8"/>
      <c r="P54" s="4"/>
      <c r="Q54" s="4"/>
    </row>
    <row r="55" spans="1:17" ht="29.25" customHeight="1" x14ac:dyDescent="0.2">
      <c r="A55" s="4"/>
      <c r="B55" s="63"/>
      <c r="C55" s="65"/>
      <c r="D55" s="69"/>
      <c r="E55" s="69"/>
      <c r="F55" s="69"/>
      <c r="G55" s="70"/>
      <c r="H55" s="65"/>
      <c r="I55" s="66"/>
      <c r="J55" s="66"/>
      <c r="K55" s="4"/>
      <c r="L55" s="71"/>
      <c r="M55" s="72"/>
      <c r="N55" s="72"/>
      <c r="O55" s="72"/>
      <c r="P55" s="61"/>
      <c r="Q55" s="4"/>
    </row>
    <row r="56" spans="1:17" ht="14.1" customHeight="1" x14ac:dyDescent="0.2">
      <c r="A56" s="4"/>
      <c r="B56" s="73"/>
      <c r="C56" s="4"/>
      <c r="D56" s="74" t="s">
        <v>55</v>
      </c>
      <c r="E56" s="74"/>
      <c r="F56" s="74"/>
      <c r="G56" s="71"/>
      <c r="H56" s="4"/>
      <c r="I56" s="75"/>
      <c r="J56" s="4"/>
      <c r="K56" s="6"/>
      <c r="L56" s="76"/>
      <c r="M56" s="77" t="s">
        <v>56</v>
      </c>
      <c r="N56" s="77"/>
      <c r="O56" s="77"/>
      <c r="P56" s="4"/>
      <c r="Q56" s="4"/>
    </row>
    <row r="57" spans="1:17" ht="28.5" customHeight="1" x14ac:dyDescent="0.2">
      <c r="A57" s="4"/>
      <c r="B57" s="78"/>
      <c r="C57" s="4"/>
      <c r="D57" s="79" t="s">
        <v>57</v>
      </c>
      <c r="E57" s="79"/>
      <c r="F57" s="79"/>
      <c r="G57" s="80"/>
      <c r="H57" s="4"/>
      <c r="I57" s="75"/>
      <c r="J57" s="4"/>
      <c r="L57" s="81"/>
      <c r="M57" s="82" t="s">
        <v>58</v>
      </c>
      <c r="N57" s="82"/>
      <c r="O57" s="82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2017-10-11T17:34:19Z</dcterms:created>
  <dcterms:modified xsi:type="dcterms:W3CDTF">2017-10-11T17:34:36Z</dcterms:modified>
</cp:coreProperties>
</file>