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4T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J14" i="1"/>
  <c r="F15" i="1"/>
  <c r="H15" i="1"/>
  <c r="I15" i="1"/>
  <c r="G16" i="1"/>
  <c r="G15" i="1" s="1"/>
  <c r="F18" i="1"/>
  <c r="H18" i="1"/>
  <c r="H28" i="1" s="1"/>
  <c r="I18" i="1"/>
  <c r="I28" i="1" s="1"/>
  <c r="J28" i="1" s="1"/>
  <c r="J18" i="1"/>
  <c r="G19" i="1"/>
  <c r="G18" i="1" s="1"/>
  <c r="G21" i="1"/>
  <c r="G23" i="1"/>
  <c r="G24" i="1"/>
  <c r="G25" i="1"/>
  <c r="E28" i="1"/>
  <c r="F28" i="1"/>
  <c r="E35" i="1"/>
  <c r="F35" i="1"/>
  <c r="H35" i="1"/>
  <c r="I35" i="1"/>
  <c r="G36" i="1"/>
  <c r="G35" i="1" s="1"/>
  <c r="J36" i="1"/>
  <c r="J35" i="1" s="1"/>
  <c r="G37" i="1"/>
  <c r="J37" i="1"/>
  <c r="G38" i="1"/>
  <c r="J38" i="1"/>
  <c r="G39" i="1"/>
  <c r="J39" i="1"/>
  <c r="G40" i="1"/>
  <c r="J40" i="1"/>
  <c r="E57" i="1"/>
  <c r="F57" i="1"/>
  <c r="G57" i="1"/>
  <c r="H57" i="1"/>
  <c r="I57" i="1"/>
  <c r="J57" i="1"/>
  <c r="G28" i="1" l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<sst xmlns="http://schemas.openxmlformats.org/spreadsheetml/2006/main" count="64" uniqueCount="43">
  <si>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SECRETARIO ADMINISTRATIVO</t>
  </si>
  <si>
    <t>RECTOR</t>
  </si>
  <si>
    <t>C.P. LOTH MARIANO PÉREZ CAMACHO</t>
  </si>
  <si>
    <t>DR. FERNANDO GUTIÉRREZ GODINEZ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</si>
  <si>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</si>
  <si>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</si>
  <si>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</si>
  <si>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</si>
  <si>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Transferencias, Asignaciones, Subsidios y Otras Ayudas</t>
  </si>
  <si>
    <t>Participaciones y Aportaciones</t>
  </si>
  <si>
    <t>Ing. Por venta de vienes y servicios</t>
  </si>
  <si>
    <t>Aprovechamientos</t>
  </si>
  <si>
    <t>Productos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</si>
  <si>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</si>
  <si>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</si>
  <si>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</si>
  <si>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</si>
  <si>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</si>
  <si>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</si>
  <si>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</si>
  <si>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</si>
  <si>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</si>
  <si>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</si>
  <si>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</si>
  <si>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</si>
  <si>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</si>
  <si>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</si>
  <si>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Derivados de Financiamientos</t>
  </si>
  <si>
    <t>Ingresos por Ventas de Bienes y Servicios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</si>
  <si>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</si>
  <si>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</si>
  <si>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</si>
  <si>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</si>
  <si>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Derechos</t>
  </si>
  <si>
    <t>Contribuciones de Mejoras</t>
  </si>
  <si>
    <t>Cuotas y Aportaciones de Seguridad Social</t>
  </si>
  <si>
    <t>Impuestos</t>
  </si>
  <si>
    <t>Rubro de Ingresos</t>
  </si>
  <si>
    <t>UNIVERSIDAD TECNOLÓGICA DEL NORTE DE GUANAJUATO</t>
  </si>
  <si>
    <t xml:space="preserve">Ente Público:      </t>
  </si>
  <si>
    <t>Del 1 de Enero al 31 de diciembre de 2016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</si>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</sst>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43" fontId="4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3" fontId="4" fillId="2" borderId="0" xfId="1" applyFont="1" applyFill="1" applyBorder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2" applyFont="1" applyFill="1"/>
    <xf numFmtId="43" fontId="7" fillId="2" borderId="2" xfId="1" applyFont="1" applyFill="1" applyBorder="1" applyAlignment="1">
      <alignment horizontal="right" vertical="center" wrapText="1"/>
    </xf>
    <xf numFmtId="43" fontId="8" fillId="0" borderId="3" xfId="1" applyFont="1" applyBorder="1" applyAlignment="1">
      <alignment horizontal="center" vertical="top" wrapText="1"/>
    </xf>
    <xf numFmtId="43" fontId="8" fillId="0" borderId="4" xfId="1" applyFont="1" applyBorder="1" applyAlignment="1">
      <alignment horizontal="center" vertical="top" wrapText="1"/>
    </xf>
    <xf numFmtId="43" fontId="6" fillId="2" borderId="5" xfId="1" applyFont="1" applyFill="1" applyBorder="1" applyAlignment="1">
      <alignment vertical="top" wrapText="1"/>
    </xf>
    <xf numFmtId="0" fontId="5" fillId="0" borderId="0" xfId="0" applyFont="1"/>
    <xf numFmtId="43" fontId="7" fillId="2" borderId="6" xfId="1" applyFont="1" applyFill="1" applyBorder="1" applyAlignment="1">
      <alignment horizontal="right" vertical="center" wrapText="1"/>
    </xf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left" wrapText="1" indent="1"/>
    </xf>
    <xf numFmtId="0" fontId="9" fillId="2" borderId="9" xfId="2" applyFont="1" applyFill="1" applyBorder="1" applyAlignment="1">
      <alignment horizontal="centerContinuous"/>
    </xf>
    <xf numFmtId="0" fontId="9" fillId="2" borderId="4" xfId="2" applyFont="1" applyFill="1" applyBorder="1" applyAlignment="1">
      <alignment horizontal="centerContinuous"/>
    </xf>
    <xf numFmtId="0" fontId="10" fillId="2" borderId="0" xfId="2" applyFont="1" applyFill="1"/>
    <xf numFmtId="43" fontId="11" fillId="2" borderId="2" xfId="1" applyFont="1" applyFill="1" applyBorder="1" applyAlignment="1">
      <alignment horizontal="center"/>
    </xf>
    <xf numFmtId="0" fontId="11" fillId="2" borderId="10" xfId="2" applyFont="1" applyFill="1" applyBorder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43" fontId="12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/>
    </xf>
    <xf numFmtId="43" fontId="2" fillId="0" borderId="0" xfId="0" applyNumberFormat="1" applyFont="1"/>
    <xf numFmtId="43" fontId="13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/>
    <xf numFmtId="43" fontId="14" fillId="2" borderId="7" xfId="1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0" xfId="0" applyFont="1" applyFill="1" applyBorder="1"/>
    <xf numFmtId="0" fontId="14" fillId="2" borderId="1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/>
    </xf>
    <xf numFmtId="43" fontId="11" fillId="2" borderId="7" xfId="1" applyFont="1" applyFill="1" applyBorder="1" applyAlignment="1">
      <alignment horizontal="center"/>
    </xf>
    <xf numFmtId="0" fontId="2" fillId="2" borderId="0" xfId="0" applyFont="1" applyFill="1" applyBorder="1"/>
    <xf numFmtId="0" fontId="15" fillId="2" borderId="1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4" fontId="2" fillId="0" borderId="0" xfId="3" applyNumberFormat="1" applyFont="1" applyFill="1" applyBorder="1" applyAlignment="1" applyProtection="1">
      <alignment vertical="top"/>
      <protection locked="0"/>
    </xf>
    <xf numFmtId="43" fontId="11" fillId="2" borderId="6" xfId="1" applyFont="1" applyFill="1" applyBorder="1" applyAlignment="1">
      <alignment horizontal="center"/>
    </xf>
    <xf numFmtId="0" fontId="11" fillId="2" borderId="14" xfId="2" applyFont="1" applyFill="1" applyBorder="1"/>
    <xf numFmtId="0" fontId="11" fillId="2" borderId="5" xfId="2" applyFont="1" applyFill="1" applyBorder="1"/>
    <xf numFmtId="0" fontId="11" fillId="2" borderId="15" xfId="2" applyFont="1" applyFill="1" applyBorder="1"/>
    <xf numFmtId="37" fontId="16" fillId="3" borderId="8" xfId="2" applyNumberFormat="1" applyFont="1" applyFill="1" applyBorder="1" applyAlignment="1">
      <alignment horizontal="center" vertical="center"/>
    </xf>
    <xf numFmtId="37" fontId="16" fillId="3" borderId="8" xfId="2" applyNumberFormat="1" applyFont="1" applyFill="1" applyBorder="1" applyAlignment="1">
      <alignment horizontal="center" vertical="center" wrapText="1"/>
    </xf>
    <xf numFmtId="37" fontId="16" fillId="3" borderId="8" xfId="2" applyNumberFormat="1" applyFont="1" applyFill="1" applyBorder="1" applyAlignment="1">
      <alignment horizontal="center" wrapText="1"/>
    </xf>
    <xf numFmtId="37" fontId="16" fillId="3" borderId="8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43" fontId="12" fillId="2" borderId="2" xfId="1" applyFont="1" applyFill="1" applyBorder="1" applyAlignment="1">
      <alignment horizontal="right" vertical="center" wrapText="1"/>
    </xf>
    <xf numFmtId="43" fontId="16" fillId="0" borderId="3" xfId="1" applyFont="1" applyBorder="1" applyAlignment="1">
      <alignment horizontal="center" vertical="top" wrapText="1"/>
    </xf>
    <xf numFmtId="43" fontId="16" fillId="0" borderId="4" xfId="1" applyFont="1" applyBorder="1" applyAlignment="1">
      <alignment horizontal="center" vertical="top" wrapText="1"/>
    </xf>
    <xf numFmtId="43" fontId="4" fillId="2" borderId="5" xfId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43" fontId="12" fillId="2" borderId="6" xfId="1" applyFont="1" applyFill="1" applyBorder="1" applyAlignment="1">
      <alignment horizontal="right" vertical="center" wrapText="1"/>
    </xf>
    <xf numFmtId="0" fontId="14" fillId="2" borderId="3" xfId="2" applyFont="1" applyFill="1" applyBorder="1" applyAlignment="1">
      <alignment horizontal="left" wrapText="1"/>
    </xf>
    <xf numFmtId="0" fontId="14" fillId="2" borderId="9" xfId="2" applyFont="1" applyFill="1" applyBorder="1" applyAlignment="1">
      <alignment horizontal="centerContinuous"/>
    </xf>
    <xf numFmtId="0" fontId="14" fillId="2" borderId="4" xfId="2" applyFont="1" applyFill="1" applyBorder="1" applyAlignment="1">
      <alignment horizontal="centerContinuous"/>
    </xf>
    <xf numFmtId="43" fontId="11" fillId="2" borderId="10" xfId="1" applyFont="1" applyFill="1" applyBorder="1" applyAlignment="1">
      <alignment horizontal="center"/>
    </xf>
    <xf numFmtId="0" fontId="2" fillId="2" borderId="13" xfId="0" applyFont="1" applyFill="1" applyBorder="1"/>
    <xf numFmtId="4" fontId="5" fillId="0" borderId="1" xfId="3" applyNumberFormat="1" applyFont="1" applyFill="1" applyBorder="1" applyAlignment="1" applyProtection="1">
      <alignment vertical="top"/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4" fillId="2" borderId="0" xfId="2" applyFont="1" applyFill="1"/>
    <xf numFmtId="0" fontId="2" fillId="0" borderId="0" xfId="0" applyFont="1" applyBorder="1"/>
    <xf numFmtId="4" fontId="5" fillId="0" borderId="0" xfId="3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43" fontId="2" fillId="0" borderId="0" xfId="0" applyNumberFormat="1" applyFont="1" applyBorder="1"/>
    <xf numFmtId="43" fontId="11" fillId="2" borderId="14" xfId="1" applyFont="1" applyFill="1" applyBorder="1" applyAlignment="1">
      <alignment horizontal="center"/>
    </xf>
    <xf numFmtId="0" fontId="10" fillId="2" borderId="0" xfId="2" applyFont="1" applyFill="1" applyAlignment="1"/>
    <xf numFmtId="0" fontId="16" fillId="2" borderId="1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/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3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activeCell="M46" sqref="M46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2" ht="18.75" customHeight="1" x14ac:dyDescent="0.2">
      <c r="B1" s="88" t="s">
        <v>42</v>
      </c>
      <c r="C1" s="88"/>
      <c r="D1" s="88"/>
      <c r="E1" s="88"/>
      <c r="F1" s="88"/>
      <c r="G1" s="88"/>
      <c r="H1" s="88"/>
      <c r="I1" s="88"/>
      <c r="J1" s="88"/>
    </row>
    <row r="2" spans="1:12" ht="15" customHeight="1" x14ac:dyDescent="0.2">
      <c r="B2" s="89"/>
      <c r="C2" s="89"/>
      <c r="D2" s="88" t="s">
        <v>41</v>
      </c>
      <c r="E2" s="88"/>
      <c r="F2" s="88"/>
      <c r="G2" s="88"/>
      <c r="H2" s="88"/>
      <c r="I2" s="88"/>
      <c r="J2" s="88"/>
    </row>
    <row r="3" spans="1:12" ht="15" customHeight="1" x14ac:dyDescent="0.2">
      <c r="B3" s="88" t="s">
        <v>40</v>
      </c>
      <c r="C3" s="88"/>
      <c r="D3" s="88"/>
      <c r="E3" s="88"/>
      <c r="F3" s="88"/>
      <c r="G3" s="88"/>
      <c r="H3" s="88"/>
      <c r="I3" s="88"/>
      <c r="J3" s="88"/>
    </row>
    <row r="4" spans="1:12" s="2" customFormat="1" ht="8.25" customHeight="1" x14ac:dyDescent="0.2">
      <c r="A4" s="27"/>
      <c r="B4" s="87"/>
      <c r="C4" s="87"/>
      <c r="D4" s="87"/>
      <c r="E4" s="49"/>
      <c r="F4" s="86"/>
      <c r="G4" s="86"/>
      <c r="H4" s="86"/>
      <c r="I4" s="86"/>
      <c r="J4" s="86"/>
    </row>
    <row r="5" spans="1:12" s="2" customFormat="1" ht="13.5" customHeight="1" x14ac:dyDescent="0.2">
      <c r="A5" s="27"/>
      <c r="B5" s="85"/>
      <c r="D5" s="84" t="s">
        <v>39</v>
      </c>
      <c r="E5" s="83" t="s">
        <v>38</v>
      </c>
      <c r="F5" s="83"/>
      <c r="G5" s="83"/>
      <c r="H5" s="83"/>
      <c r="I5" s="83"/>
      <c r="J5" s="83"/>
      <c r="K5" s="83"/>
    </row>
    <row r="6" spans="1:12" s="2" customFormat="1" ht="11.25" customHeight="1" x14ac:dyDescent="0.2">
      <c r="A6" s="27"/>
      <c r="B6" s="27"/>
      <c r="C6" s="27"/>
      <c r="D6" s="27"/>
      <c r="F6" s="62"/>
      <c r="G6" s="62"/>
      <c r="H6" s="62"/>
      <c r="I6" s="62"/>
      <c r="J6" s="62"/>
    </row>
    <row r="7" spans="1:12" ht="12" customHeight="1" x14ac:dyDescent="0.2">
      <c r="A7" s="82"/>
      <c r="B7" s="61" t="s">
        <v>37</v>
      </c>
      <c r="C7" s="61"/>
      <c r="D7" s="61"/>
      <c r="E7" s="61" t="s">
        <v>25</v>
      </c>
      <c r="F7" s="61"/>
      <c r="G7" s="61"/>
      <c r="H7" s="61"/>
      <c r="I7" s="61"/>
      <c r="J7" s="59" t="s">
        <v>24</v>
      </c>
    </row>
    <row r="8" spans="1:12" ht="25.5" x14ac:dyDescent="0.2">
      <c r="A8" s="27"/>
      <c r="B8" s="61"/>
      <c r="C8" s="61"/>
      <c r="D8" s="61"/>
      <c r="E8" s="58" t="s">
        <v>23</v>
      </c>
      <c r="F8" s="60" t="s">
        <v>22</v>
      </c>
      <c r="G8" s="58" t="s">
        <v>21</v>
      </c>
      <c r="H8" s="58" t="s">
        <v>20</v>
      </c>
      <c r="I8" s="58" t="s">
        <v>19</v>
      </c>
      <c r="J8" s="59"/>
    </row>
    <row r="9" spans="1:12" ht="12" customHeight="1" x14ac:dyDescent="0.2">
      <c r="A9" s="27"/>
      <c r="B9" s="61"/>
      <c r="C9" s="61"/>
      <c r="D9" s="61"/>
      <c r="E9" s="58" t="s">
        <v>18</v>
      </c>
      <c r="F9" s="58" t="s">
        <v>17</v>
      </c>
      <c r="G9" s="58" t="s">
        <v>16</v>
      </c>
      <c r="H9" s="58" t="s">
        <v>15</v>
      </c>
      <c r="I9" s="58" t="s">
        <v>14</v>
      </c>
      <c r="J9" s="58" t="s">
        <v>13</v>
      </c>
    </row>
    <row r="10" spans="1:12" ht="12" customHeight="1" x14ac:dyDescent="0.2">
      <c r="A10" s="15"/>
      <c r="B10" s="57"/>
      <c r="C10" s="56"/>
      <c r="D10" s="55"/>
      <c r="E10" s="81"/>
      <c r="F10" s="54"/>
      <c r="G10" s="54"/>
      <c r="H10" s="54"/>
      <c r="I10" s="54"/>
      <c r="J10" s="54"/>
    </row>
    <row r="11" spans="1:12" ht="12" customHeight="1" x14ac:dyDescent="0.2">
      <c r="A11" s="15"/>
      <c r="B11" s="75" t="s">
        <v>36</v>
      </c>
      <c r="C11" s="34"/>
      <c r="D11" s="33"/>
      <c r="E11" s="32">
        <v>0</v>
      </c>
      <c r="F11" s="32">
        <v>0</v>
      </c>
      <c r="G11" s="32">
        <f>+E11+F11</f>
        <v>0</v>
      </c>
      <c r="H11" s="32">
        <v>0</v>
      </c>
      <c r="I11" s="32">
        <v>0</v>
      </c>
      <c r="J11" s="32">
        <f>+I11-E11</f>
        <v>0</v>
      </c>
    </row>
    <row r="12" spans="1:12" ht="12" customHeight="1" x14ac:dyDescent="0.2">
      <c r="A12" s="15"/>
      <c r="B12" s="75" t="s">
        <v>35</v>
      </c>
      <c r="C12" s="34"/>
      <c r="D12" s="33"/>
      <c r="E12" s="32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32">
        <f>+I12-E12</f>
        <v>0</v>
      </c>
    </row>
    <row r="13" spans="1:12" ht="12" customHeight="1" x14ac:dyDescent="0.2">
      <c r="A13" s="15"/>
      <c r="B13" s="75" t="s">
        <v>34</v>
      </c>
      <c r="C13" s="34"/>
      <c r="D13" s="33"/>
      <c r="E13" s="32">
        <v>0</v>
      </c>
      <c r="F13" s="32">
        <v>0</v>
      </c>
      <c r="G13" s="32">
        <f>+E13+F13</f>
        <v>0</v>
      </c>
      <c r="H13" s="32">
        <v>0</v>
      </c>
      <c r="I13" s="32">
        <v>0</v>
      </c>
      <c r="J13" s="32">
        <f>+I13-E13</f>
        <v>0</v>
      </c>
    </row>
    <row r="14" spans="1:12" ht="12" customHeight="1" x14ac:dyDescent="0.2">
      <c r="A14" s="15"/>
      <c r="B14" s="75" t="s">
        <v>33</v>
      </c>
      <c r="C14" s="34"/>
      <c r="D14" s="33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>+I14-E14</f>
        <v>0</v>
      </c>
    </row>
    <row r="15" spans="1:12" ht="12" customHeight="1" x14ac:dyDescent="0.2">
      <c r="A15" s="15"/>
      <c r="B15" s="75" t="s">
        <v>12</v>
      </c>
      <c r="C15" s="34"/>
      <c r="D15" s="34"/>
      <c r="E15" s="32">
        <v>6351899</v>
      </c>
      <c r="F15" s="32">
        <f>F16</f>
        <v>206885.66</v>
      </c>
      <c r="G15" s="32">
        <f>G16</f>
        <v>6558784.6600000001</v>
      </c>
      <c r="H15" s="32">
        <f>H16</f>
        <v>6558784.6600000001</v>
      </c>
      <c r="I15" s="32">
        <f>I16</f>
        <v>6558784.6600000001</v>
      </c>
      <c r="J15" s="32">
        <v>72845.16</v>
      </c>
      <c r="K15" s="78"/>
      <c r="L15" s="77"/>
    </row>
    <row r="16" spans="1:12" ht="12" customHeight="1" x14ac:dyDescent="0.2">
      <c r="A16" s="15"/>
      <c r="B16" s="35"/>
      <c r="C16" s="34" t="s">
        <v>32</v>
      </c>
      <c r="D16" s="34"/>
      <c r="E16" s="32">
        <v>6351899</v>
      </c>
      <c r="F16" s="32">
        <v>206885.66</v>
      </c>
      <c r="G16" s="32">
        <f>E16+F16</f>
        <v>6558784.6600000001</v>
      </c>
      <c r="H16" s="32">
        <v>6558784.6600000001</v>
      </c>
      <c r="I16" s="32">
        <v>6558784.6600000001</v>
      </c>
      <c r="J16" s="32">
        <v>72845.16</v>
      </c>
      <c r="K16" s="78"/>
      <c r="L16" s="77"/>
    </row>
    <row r="17" spans="1:13" ht="12" customHeight="1" x14ac:dyDescent="0.2">
      <c r="A17" s="15"/>
      <c r="B17" s="35"/>
      <c r="C17" s="34" t="s">
        <v>31</v>
      </c>
      <c r="D17" s="34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78"/>
      <c r="L17" s="77"/>
    </row>
    <row r="18" spans="1:13" ht="12" customHeight="1" x14ac:dyDescent="0.2">
      <c r="A18" s="15"/>
      <c r="B18" s="75" t="s">
        <v>11</v>
      </c>
      <c r="C18" s="34"/>
      <c r="D18" s="34"/>
      <c r="E18" s="32">
        <v>374000</v>
      </c>
      <c r="F18" s="32">
        <f>F19+F21</f>
        <v>8878983.6699999999</v>
      </c>
      <c r="G18" s="32">
        <f>G19+G21</f>
        <v>9252983.6699999999</v>
      </c>
      <c r="H18" s="32">
        <f>H19+H21</f>
        <v>7474867.9000000004</v>
      </c>
      <c r="I18" s="32">
        <f>I19+I21</f>
        <v>7474867.9000000004</v>
      </c>
      <c r="J18" s="32">
        <f>J19+J21</f>
        <v>5642510.7700000005</v>
      </c>
      <c r="K18" s="78"/>
      <c r="L18" s="77"/>
    </row>
    <row r="19" spans="1:13" ht="12" customHeight="1" x14ac:dyDescent="0.2">
      <c r="A19" s="15"/>
      <c r="B19" s="35"/>
      <c r="C19" s="34" t="s">
        <v>32</v>
      </c>
      <c r="D19" s="34"/>
      <c r="E19" s="32">
        <v>374000</v>
      </c>
      <c r="F19" s="32">
        <v>884584.15</v>
      </c>
      <c r="G19" s="32">
        <f>E19+F19</f>
        <v>1258584.1499999999</v>
      </c>
      <c r="H19" s="32">
        <v>1258584.1499999999</v>
      </c>
      <c r="I19" s="32">
        <v>1258584.1499999999</v>
      </c>
      <c r="J19" s="32">
        <v>763304.65</v>
      </c>
      <c r="K19" s="78"/>
      <c r="L19" s="77"/>
      <c r="M19" s="79"/>
    </row>
    <row r="20" spans="1:13" ht="12" customHeight="1" x14ac:dyDescent="0.2">
      <c r="A20" s="15"/>
      <c r="B20" s="35"/>
      <c r="C20" s="34" t="s">
        <v>31</v>
      </c>
      <c r="D20" s="34"/>
      <c r="E20" s="32">
        <v>0</v>
      </c>
      <c r="F20" s="32">
        <v>0</v>
      </c>
      <c r="G20" s="32">
        <v>0</v>
      </c>
      <c r="H20" s="32"/>
      <c r="I20" s="32"/>
      <c r="J20" s="32"/>
      <c r="K20" s="78"/>
      <c r="L20" s="80"/>
      <c r="M20" s="79"/>
    </row>
    <row r="21" spans="1:13" ht="12" customHeight="1" x14ac:dyDescent="0.2">
      <c r="A21" s="15"/>
      <c r="B21" s="35"/>
      <c r="C21" s="34" t="s">
        <v>30</v>
      </c>
      <c r="D21" s="34"/>
      <c r="E21" s="32">
        <v>0</v>
      </c>
      <c r="F21" s="32">
        <v>7994399.5199999996</v>
      </c>
      <c r="G21" s="32">
        <f>E21+F21</f>
        <v>7994399.5199999996</v>
      </c>
      <c r="H21" s="32">
        <v>6216283.75</v>
      </c>
      <c r="I21" s="32">
        <v>6216283.75</v>
      </c>
      <c r="J21" s="32">
        <v>4879206.12</v>
      </c>
      <c r="K21" s="78"/>
      <c r="L21" s="77"/>
    </row>
    <row r="22" spans="1:13" ht="12" customHeight="1" x14ac:dyDescent="0.2">
      <c r="A22" s="15"/>
      <c r="B22" s="35"/>
      <c r="C22" s="34" t="s">
        <v>29</v>
      </c>
      <c r="D22" s="34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78"/>
      <c r="L22" s="77"/>
    </row>
    <row r="23" spans="1:13" ht="12" customHeight="1" x14ac:dyDescent="0.2">
      <c r="A23" s="15"/>
      <c r="B23" s="75" t="s">
        <v>28</v>
      </c>
      <c r="C23" s="34"/>
      <c r="D23" s="34"/>
      <c r="E23" s="32">
        <v>978000</v>
      </c>
      <c r="F23" s="32">
        <v>-978000</v>
      </c>
      <c r="G23" s="32">
        <f>E23+F23</f>
        <v>0</v>
      </c>
      <c r="H23" s="32">
        <v>0</v>
      </c>
      <c r="I23" s="32">
        <v>0</v>
      </c>
      <c r="J23" s="32">
        <v>-978000</v>
      </c>
      <c r="K23" s="78"/>
      <c r="L23" s="77"/>
    </row>
    <row r="24" spans="1:13" ht="12" customHeight="1" x14ac:dyDescent="0.2">
      <c r="A24" s="15"/>
      <c r="B24" s="75" t="s">
        <v>9</v>
      </c>
      <c r="C24" s="34"/>
      <c r="D24" s="34"/>
      <c r="E24" s="32">
        <v>0</v>
      </c>
      <c r="F24" s="32">
        <v>50148543.630000003</v>
      </c>
      <c r="G24" s="32">
        <f>E24+F24</f>
        <v>50148543.630000003</v>
      </c>
      <c r="H24" s="32">
        <v>49950356.469999999</v>
      </c>
      <c r="I24" s="32">
        <v>49950356.469999999</v>
      </c>
      <c r="J24" s="32">
        <v>48604259.210000001</v>
      </c>
      <c r="K24" s="78"/>
      <c r="L24" s="77"/>
    </row>
    <row r="25" spans="1:13" ht="12" customHeight="1" x14ac:dyDescent="0.2">
      <c r="A25" s="76"/>
      <c r="B25" s="75" t="s">
        <v>8</v>
      </c>
      <c r="C25" s="34"/>
      <c r="D25" s="34"/>
      <c r="E25" s="32">
        <v>47020295.689999998</v>
      </c>
      <c r="F25" s="32">
        <v>-48147.37</v>
      </c>
      <c r="G25" s="32">
        <f>E25+F25</f>
        <v>46972148.32</v>
      </c>
      <c r="H25" s="32">
        <v>46972148.32</v>
      </c>
      <c r="I25" s="32">
        <v>46972148.32</v>
      </c>
      <c r="J25" s="32">
        <v>-6038969.6200000001</v>
      </c>
      <c r="K25" s="49"/>
    </row>
    <row r="26" spans="1:13" ht="12" customHeight="1" x14ac:dyDescent="0.2">
      <c r="A26" s="15"/>
      <c r="B26" s="75" t="s">
        <v>27</v>
      </c>
      <c r="C26" s="34"/>
      <c r="D26" s="33"/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3"/>
    </row>
    <row r="27" spans="1:13" ht="12" customHeight="1" x14ac:dyDescent="0.2">
      <c r="A27" s="15"/>
      <c r="B27" s="31"/>
      <c r="C27" s="30"/>
      <c r="D27" s="29"/>
      <c r="E27" s="72"/>
      <c r="F27" s="28"/>
      <c r="G27" s="28"/>
      <c r="H27" s="28"/>
      <c r="I27" s="28"/>
      <c r="J27" s="28"/>
    </row>
    <row r="28" spans="1:13" ht="12" customHeight="1" x14ac:dyDescent="0.2">
      <c r="A28" s="27"/>
      <c r="B28" s="71"/>
      <c r="C28" s="70"/>
      <c r="D28" s="69" t="s">
        <v>7</v>
      </c>
      <c r="E28" s="32">
        <f>SUM(E11+E12+E13+E14+E15+E18+E23+E24+E25+E26)</f>
        <v>54724194.689999998</v>
      </c>
      <c r="F28" s="32">
        <f>SUM(F11+F12+F13+F14+F15+F18+F23+F24+F25+F26)</f>
        <v>58208265.590000004</v>
      </c>
      <c r="G28" s="32">
        <f>SUM(G11+G12+G13+G14+G15+G18+G23+G24+G25+G26)</f>
        <v>112932460.28</v>
      </c>
      <c r="H28" s="32">
        <f>SUM(H11+H12+H13+H14+H15+H18+H23+H24+H25+H26)</f>
        <v>110956157.34999999</v>
      </c>
      <c r="I28" s="32">
        <f>SUM(I11+I12+I13+I14+I15+I18+I23+I24+I25+I26)</f>
        <v>110956157.34999999</v>
      </c>
      <c r="J28" s="68">
        <f>IF(I28&gt;E28,I28-E28,0)</f>
        <v>56231962.659999996</v>
      </c>
    </row>
    <row r="29" spans="1:13" ht="12" customHeight="1" x14ac:dyDescent="0.2">
      <c r="A29" s="15"/>
      <c r="B29" s="67"/>
      <c r="C29" s="67"/>
      <c r="D29" s="67"/>
      <c r="E29" s="66"/>
      <c r="F29" s="66"/>
      <c r="G29" s="66"/>
      <c r="H29" s="65" t="s">
        <v>5</v>
      </c>
      <c r="I29" s="64"/>
      <c r="J29" s="63"/>
    </row>
    <row r="30" spans="1:13" ht="12" customHeight="1" x14ac:dyDescent="0.2">
      <c r="A30" s="27"/>
      <c r="B30" s="27"/>
      <c r="C30" s="27"/>
      <c r="D30" s="27"/>
      <c r="E30" s="62"/>
      <c r="F30" s="62"/>
      <c r="G30" s="62"/>
      <c r="H30" s="62"/>
      <c r="I30" s="62"/>
      <c r="J30" s="62"/>
    </row>
    <row r="31" spans="1:13" ht="12" customHeight="1" x14ac:dyDescent="0.2">
      <c r="A31" s="27"/>
      <c r="B31" s="59" t="s">
        <v>26</v>
      </c>
      <c r="C31" s="59"/>
      <c r="D31" s="59"/>
      <c r="E31" s="61" t="s">
        <v>25</v>
      </c>
      <c r="F31" s="61"/>
      <c r="G31" s="61"/>
      <c r="H31" s="61"/>
      <c r="I31" s="61"/>
      <c r="J31" s="59" t="s">
        <v>24</v>
      </c>
    </row>
    <row r="32" spans="1:13" ht="25.5" x14ac:dyDescent="0.2">
      <c r="A32" s="27"/>
      <c r="B32" s="59"/>
      <c r="C32" s="59"/>
      <c r="D32" s="59"/>
      <c r="E32" s="58" t="s">
        <v>23</v>
      </c>
      <c r="F32" s="60" t="s">
        <v>22</v>
      </c>
      <c r="G32" s="58" t="s">
        <v>21</v>
      </c>
      <c r="H32" s="58" t="s">
        <v>20</v>
      </c>
      <c r="I32" s="58" t="s">
        <v>19</v>
      </c>
      <c r="J32" s="59"/>
    </row>
    <row r="33" spans="1:10" ht="12" customHeight="1" x14ac:dyDescent="0.2">
      <c r="A33" s="27"/>
      <c r="B33" s="59"/>
      <c r="C33" s="59"/>
      <c r="D33" s="59"/>
      <c r="E33" s="58" t="s">
        <v>18</v>
      </c>
      <c r="F33" s="58" t="s">
        <v>17</v>
      </c>
      <c r="G33" s="58" t="s">
        <v>16</v>
      </c>
      <c r="H33" s="58" t="s">
        <v>15</v>
      </c>
      <c r="I33" s="58" t="s">
        <v>14</v>
      </c>
      <c r="J33" s="58" t="s">
        <v>13</v>
      </c>
    </row>
    <row r="34" spans="1:10" ht="12" customHeight="1" x14ac:dyDescent="0.2">
      <c r="A34" s="15"/>
      <c r="B34" s="57"/>
      <c r="C34" s="56"/>
      <c r="D34" s="55"/>
      <c r="E34" s="54"/>
      <c r="F34" s="54"/>
      <c r="G34" s="54"/>
      <c r="H34" s="54"/>
      <c r="I34" s="54"/>
      <c r="J34" s="54"/>
    </row>
    <row r="35" spans="1:10" ht="12" customHeight="1" x14ac:dyDescent="0.2">
      <c r="A35" s="15"/>
      <c r="B35" s="52"/>
      <c r="C35" s="51"/>
      <c r="D35" s="50"/>
      <c r="E35" s="37">
        <f>+E36+E37+E38+E39+E40+E43+E46+E47</f>
        <v>54724194.689999998</v>
      </c>
      <c r="F35" s="37">
        <f>+F36+F37+F38+F39+F40+F43+F46+F47</f>
        <v>58208265.590000011</v>
      </c>
      <c r="G35" s="37">
        <f>+G36+G37+G38+G39+G40+G43+G46+G47</f>
        <v>112932460.28</v>
      </c>
      <c r="H35" s="37">
        <f>+H36+H37+H38+H39+H40+H43+H46+H47</f>
        <v>110956157.34999999</v>
      </c>
      <c r="I35" s="37">
        <f>+I36+I37+I38+I39+I40+I43+I46+I47</f>
        <v>110956157.34999999</v>
      </c>
      <c r="J35" s="37">
        <f>+J36+J37+J38+J39+J40+J43+J46+J47</f>
        <v>56231962.660000004</v>
      </c>
    </row>
    <row r="36" spans="1:10" ht="12" customHeight="1" x14ac:dyDescent="0.2">
      <c r="A36" s="15"/>
      <c r="B36" s="52" t="s">
        <v>12</v>
      </c>
      <c r="C36" s="51"/>
      <c r="D36" s="50"/>
      <c r="E36" s="32">
        <v>6351899</v>
      </c>
      <c r="F36" s="32">
        <v>206885.66</v>
      </c>
      <c r="G36" s="32">
        <f>+E36+F36</f>
        <v>6558784.6600000001</v>
      </c>
      <c r="H36" s="53">
        <v>6558784.6600000001</v>
      </c>
      <c r="I36" s="53">
        <v>6558784.6600000001</v>
      </c>
      <c r="J36" s="32">
        <f>+I36-E36</f>
        <v>206885.66000000015</v>
      </c>
    </row>
    <row r="37" spans="1:10" ht="12" customHeight="1" x14ac:dyDescent="0.2">
      <c r="A37" s="15"/>
      <c r="B37" s="52" t="s">
        <v>11</v>
      </c>
      <c r="C37" s="51"/>
      <c r="D37" s="50"/>
      <c r="E37" s="32">
        <v>374000</v>
      </c>
      <c r="F37" s="32">
        <v>20225345.780000001</v>
      </c>
      <c r="G37" s="32">
        <f>+E37+F37</f>
        <v>20599345.780000001</v>
      </c>
      <c r="H37" s="32">
        <v>18623042.850000001</v>
      </c>
      <c r="I37" s="32">
        <v>18623042.850000001</v>
      </c>
      <c r="J37" s="32">
        <f>+I37-E37</f>
        <v>18249042.850000001</v>
      </c>
    </row>
    <row r="38" spans="1:10" ht="12" customHeight="1" x14ac:dyDescent="0.2">
      <c r="A38" s="15"/>
      <c r="B38" s="52" t="s">
        <v>10</v>
      </c>
      <c r="C38" s="51"/>
      <c r="D38" s="50"/>
      <c r="E38" s="32">
        <v>978000</v>
      </c>
      <c r="F38" s="32">
        <v>-978000</v>
      </c>
      <c r="G38" s="32">
        <f>+E38+F38</f>
        <v>0</v>
      </c>
      <c r="H38" s="32">
        <v>0</v>
      </c>
      <c r="I38" s="32">
        <v>0</v>
      </c>
      <c r="J38" s="32">
        <f>+I38-E38</f>
        <v>-978000</v>
      </c>
    </row>
    <row r="39" spans="1:10" ht="12" customHeight="1" x14ac:dyDescent="0.2">
      <c r="A39" s="15"/>
      <c r="B39" s="52" t="s">
        <v>9</v>
      </c>
      <c r="C39" s="51"/>
      <c r="D39" s="50"/>
      <c r="E39" s="32">
        <v>0</v>
      </c>
      <c r="F39" s="32">
        <v>38802181.520000003</v>
      </c>
      <c r="G39" s="32">
        <f>+E39+F39</f>
        <v>38802181.520000003</v>
      </c>
      <c r="H39" s="32">
        <v>38802181.520000003</v>
      </c>
      <c r="I39" s="32">
        <v>38802181.520000003</v>
      </c>
      <c r="J39" s="32">
        <f>+I39-E39</f>
        <v>38802181.520000003</v>
      </c>
    </row>
    <row r="40" spans="1:10" ht="12" customHeight="1" x14ac:dyDescent="0.2">
      <c r="A40" s="15"/>
      <c r="B40" s="52" t="s">
        <v>8</v>
      </c>
      <c r="C40" s="51"/>
      <c r="D40" s="50"/>
      <c r="E40" s="32">
        <v>47020295.689999998</v>
      </c>
      <c r="F40" s="32">
        <v>-48147.37</v>
      </c>
      <c r="G40" s="32">
        <f>+E40+F40</f>
        <v>46972148.32</v>
      </c>
      <c r="H40" s="32">
        <v>46972148.32</v>
      </c>
      <c r="I40" s="32">
        <v>46972148.32</v>
      </c>
      <c r="J40" s="32">
        <f>+I40-E40</f>
        <v>-48147.369999997318</v>
      </c>
    </row>
    <row r="41" spans="1:10" ht="12" customHeight="1" x14ac:dyDescent="0.2">
      <c r="A41" s="15"/>
      <c r="B41" s="52"/>
      <c r="C41" s="51"/>
      <c r="D41" s="50"/>
      <c r="E41" s="32"/>
      <c r="F41" s="32"/>
      <c r="G41" s="32"/>
      <c r="H41" s="32"/>
      <c r="I41" s="32"/>
      <c r="J41" s="32"/>
    </row>
    <row r="42" spans="1:10" ht="12" customHeight="1" x14ac:dyDescent="0.2">
      <c r="A42" s="15"/>
      <c r="B42" s="35"/>
      <c r="C42" s="49"/>
      <c r="D42" s="38"/>
      <c r="E42" s="32"/>
      <c r="F42" s="32"/>
      <c r="G42" s="32"/>
      <c r="H42" s="32"/>
      <c r="I42" s="32"/>
      <c r="J42" s="32"/>
    </row>
    <row r="43" spans="1:10" ht="12" customHeight="1" x14ac:dyDescent="0.2">
      <c r="A43" s="15"/>
      <c r="B43" s="35"/>
      <c r="C43" s="34"/>
      <c r="D43" s="33"/>
      <c r="E43" s="32"/>
      <c r="F43" s="32"/>
      <c r="G43" s="32"/>
      <c r="H43" s="32"/>
      <c r="I43" s="32"/>
      <c r="J43" s="32"/>
    </row>
    <row r="44" spans="1:10" ht="12" customHeight="1" x14ac:dyDescent="0.2">
      <c r="A44" s="15"/>
      <c r="B44" s="35"/>
      <c r="C44" s="49"/>
      <c r="D44" s="38"/>
      <c r="E44" s="32"/>
      <c r="F44" s="32"/>
      <c r="G44" s="32"/>
      <c r="H44" s="32"/>
      <c r="I44" s="32"/>
      <c r="J44" s="32"/>
    </row>
    <row r="45" spans="1:10" ht="12" customHeight="1" x14ac:dyDescent="0.2">
      <c r="A45" s="15"/>
      <c r="B45" s="35"/>
      <c r="C45" s="49"/>
      <c r="D45" s="38"/>
      <c r="E45" s="32"/>
      <c r="F45" s="32"/>
      <c r="G45" s="32"/>
      <c r="H45" s="32"/>
      <c r="I45" s="32"/>
      <c r="J45" s="32"/>
    </row>
    <row r="46" spans="1:10" ht="12" customHeight="1" x14ac:dyDescent="0.2">
      <c r="A46" s="15"/>
      <c r="B46" s="35"/>
      <c r="C46" s="34"/>
      <c r="D46" s="33"/>
      <c r="E46" s="32"/>
      <c r="F46" s="32"/>
      <c r="G46" s="32"/>
      <c r="H46" s="32"/>
      <c r="I46" s="32"/>
      <c r="J46" s="32"/>
    </row>
    <row r="47" spans="1:10" ht="12" customHeight="1" x14ac:dyDescent="0.2">
      <c r="A47" s="15"/>
      <c r="B47" s="35"/>
      <c r="C47" s="34"/>
      <c r="D47" s="33"/>
      <c r="E47" s="32"/>
      <c r="F47" s="32"/>
      <c r="G47" s="32"/>
      <c r="H47" s="32"/>
      <c r="I47" s="32"/>
      <c r="J47" s="32"/>
    </row>
    <row r="48" spans="1:10" ht="12" customHeight="1" x14ac:dyDescent="0.2">
      <c r="A48" s="15"/>
      <c r="B48" s="35"/>
      <c r="C48" s="49"/>
      <c r="D48" s="38"/>
      <c r="E48" s="32"/>
      <c r="F48" s="32"/>
      <c r="G48" s="48"/>
      <c r="H48" s="32"/>
      <c r="I48" s="32"/>
      <c r="J48" s="48"/>
    </row>
    <row r="49" spans="1:13" ht="12" customHeight="1" x14ac:dyDescent="0.2">
      <c r="A49" s="15"/>
      <c r="B49" s="40"/>
      <c r="C49" s="47"/>
      <c r="D49" s="38"/>
      <c r="E49" s="37"/>
      <c r="F49" s="37"/>
      <c r="G49" s="37"/>
      <c r="H49" s="37"/>
      <c r="I49" s="37"/>
      <c r="J49" s="37"/>
    </row>
    <row r="50" spans="1:13" ht="12" customHeight="1" x14ac:dyDescent="0.2">
      <c r="A50" s="15"/>
      <c r="B50" s="40"/>
      <c r="C50" s="34"/>
      <c r="D50" s="33"/>
      <c r="E50" s="32"/>
      <c r="F50" s="32"/>
      <c r="G50" s="32"/>
      <c r="H50" s="32"/>
      <c r="I50" s="32"/>
      <c r="J50" s="32"/>
    </row>
    <row r="51" spans="1:13" ht="12" customHeight="1" x14ac:dyDescent="0.2">
      <c r="A51" s="15"/>
      <c r="B51" s="35"/>
      <c r="C51" s="34"/>
      <c r="D51" s="33"/>
      <c r="E51" s="32"/>
      <c r="F51" s="32"/>
      <c r="G51" s="32"/>
      <c r="H51" s="32"/>
      <c r="I51" s="32"/>
      <c r="J51" s="32"/>
    </row>
    <row r="52" spans="1:13" ht="12" customHeight="1" x14ac:dyDescent="0.2">
      <c r="A52" s="15"/>
      <c r="B52" s="35"/>
      <c r="C52" s="34"/>
      <c r="D52" s="33"/>
      <c r="E52" s="32"/>
      <c r="F52" s="32"/>
      <c r="G52" s="32"/>
      <c r="H52" s="32"/>
      <c r="I52" s="32"/>
      <c r="J52" s="32"/>
    </row>
    <row r="53" spans="1:13" s="41" customFormat="1" ht="12" customHeight="1" x14ac:dyDescent="0.2">
      <c r="A53" s="27"/>
      <c r="B53" s="46"/>
      <c r="C53" s="45"/>
      <c r="D53" s="44"/>
      <c r="E53" s="43"/>
      <c r="F53" s="43"/>
      <c r="G53" s="43"/>
      <c r="H53" s="43"/>
      <c r="I53" s="43"/>
      <c r="J53" s="43"/>
      <c r="K53" s="42"/>
    </row>
    <row r="54" spans="1:13" ht="12" customHeight="1" x14ac:dyDescent="0.2">
      <c r="A54" s="15"/>
      <c r="B54" s="40"/>
      <c r="C54" s="39"/>
      <c r="D54" s="38"/>
      <c r="E54" s="37"/>
      <c r="F54" s="37"/>
      <c r="G54" s="37"/>
      <c r="H54" s="37"/>
      <c r="I54" s="37"/>
      <c r="J54" s="37"/>
      <c r="M54" s="36"/>
    </row>
    <row r="55" spans="1:13" ht="12" customHeight="1" x14ac:dyDescent="0.2">
      <c r="A55" s="15"/>
      <c r="B55" s="35"/>
      <c r="C55" s="34"/>
      <c r="D55" s="33"/>
      <c r="E55" s="32"/>
      <c r="F55" s="32"/>
      <c r="G55" s="32"/>
      <c r="H55" s="32"/>
      <c r="I55" s="32"/>
      <c r="J55" s="32"/>
    </row>
    <row r="56" spans="1:13" ht="12" customHeight="1" x14ac:dyDescent="0.2">
      <c r="A56" s="15"/>
      <c r="B56" s="31"/>
      <c r="C56" s="30"/>
      <c r="D56" s="29"/>
      <c r="E56" s="28"/>
      <c r="F56" s="28"/>
      <c r="G56" s="28"/>
      <c r="H56" s="28"/>
      <c r="I56" s="28"/>
      <c r="J56" s="28"/>
    </row>
    <row r="57" spans="1:13" ht="12" customHeight="1" x14ac:dyDescent="0.2">
      <c r="A57" s="27"/>
      <c r="B57" s="26"/>
      <c r="C57" s="25"/>
      <c r="D57" s="24" t="s">
        <v>7</v>
      </c>
      <c r="E57" s="23">
        <f>+E36+E37+E38+E40+E43+E46+E47+E49+E54</f>
        <v>54724194.689999998</v>
      </c>
      <c r="F57" s="22">
        <f>+F36+F37+F38+F39+F40+F43+F46+F47+F49+F54</f>
        <v>58208265.590000011</v>
      </c>
      <c r="G57" s="22">
        <f>+G36+G37+G38+G39+G40+G43+G46+G47+G49+G54</f>
        <v>112932460.28</v>
      </c>
      <c r="H57" s="22">
        <f>+H36+H37+H38+H39+H40+H43+H46+H47+H49+H54</f>
        <v>110956157.34999999</v>
      </c>
      <c r="I57" s="22">
        <f>+I36+I37+I38+I39+I40+I43+I46+I47+I49+I54</f>
        <v>110956157.34999999</v>
      </c>
      <c r="J57" s="21">
        <f>IF(I57&gt;E57,I57-E57,0)</f>
        <v>56231962.659999996</v>
      </c>
    </row>
    <row r="58" spans="1:13" x14ac:dyDescent="0.2">
      <c r="A58" s="15"/>
      <c r="B58" s="13" t="s">
        <v>6</v>
      </c>
      <c r="C58" s="20"/>
      <c r="D58" s="20"/>
      <c r="E58" s="20"/>
      <c r="F58" s="19"/>
      <c r="G58" s="19"/>
      <c r="H58" s="18" t="s">
        <v>5</v>
      </c>
      <c r="I58" s="17"/>
      <c r="J58" s="16"/>
    </row>
    <row r="59" spans="1:13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</row>
    <row r="60" spans="1:13" x14ac:dyDescent="0.2">
      <c r="B60" s="13" t="s">
        <v>4</v>
      </c>
      <c r="C60" s="13"/>
      <c r="D60" s="13"/>
      <c r="E60" s="13"/>
      <c r="F60" s="13"/>
      <c r="G60" s="13"/>
      <c r="H60" s="13"/>
      <c r="I60" s="13"/>
      <c r="J60" s="13"/>
    </row>
    <row r="61" spans="1:13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">
      <c r="B62" s="2"/>
      <c r="C62" s="2"/>
      <c r="D62" s="2"/>
      <c r="E62" s="2"/>
      <c r="F62" s="2"/>
      <c r="G62" s="2"/>
      <c r="H62" s="2"/>
      <c r="I62" s="2"/>
      <c r="J62" s="2"/>
    </row>
    <row r="64" spans="1:13" x14ac:dyDescent="0.2">
      <c r="D64" s="12"/>
      <c r="H64" s="11"/>
      <c r="I64" s="11"/>
      <c r="J64" s="11"/>
    </row>
    <row r="65" spans="4:13" x14ac:dyDescent="0.2">
      <c r="D65" s="7" t="s">
        <v>3</v>
      </c>
      <c r="E65" s="6"/>
      <c r="F65" s="10"/>
      <c r="G65" s="10"/>
      <c r="H65" s="9" t="s">
        <v>2</v>
      </c>
      <c r="I65" s="9"/>
      <c r="J65" s="9"/>
      <c r="K65" s="8"/>
      <c r="L65" s="8"/>
      <c r="M65" s="8"/>
    </row>
    <row r="66" spans="4:13" ht="12" customHeight="1" x14ac:dyDescent="0.2">
      <c r="D66" s="7" t="s">
        <v>1</v>
      </c>
      <c r="E66" s="6"/>
      <c r="F66" s="5"/>
      <c r="G66" s="5"/>
      <c r="H66" s="4" t="s">
        <v>0</v>
      </c>
      <c r="I66" s="4"/>
      <c r="J66" s="4"/>
      <c r="K66" s="3"/>
      <c r="L66" s="3"/>
      <c r="M66" s="3"/>
    </row>
  </sheetData>
  <mergeCells count="48"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9:D39"/>
    <mergeCell ref="B40:D40"/>
    <mergeCell ref="B41:D41"/>
    <mergeCell ref="C43:D43"/>
    <mergeCell ref="B59:J59"/>
    <mergeCell ref="H64:J64"/>
    <mergeCell ref="J28:J29"/>
    <mergeCell ref="H29:I29"/>
    <mergeCell ref="C46:D46"/>
    <mergeCell ref="B31:D33"/>
    <mergeCell ref="E31:I31"/>
    <mergeCell ref="J31:J32"/>
    <mergeCell ref="B35:D35"/>
    <mergeCell ref="B36:D36"/>
    <mergeCell ref="B37:D37"/>
    <mergeCell ref="B38:D38"/>
    <mergeCell ref="C20:D20"/>
    <mergeCell ref="C21:D21"/>
    <mergeCell ref="B23:D23"/>
    <mergeCell ref="B24:D24"/>
    <mergeCell ref="B25:D25"/>
    <mergeCell ref="B26:D26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2017-07-11T19:34:08Z</cp:lastPrinted>
  <dcterms:created xsi:type="dcterms:W3CDTF">2017-07-11T19:09:27Z</dcterms:created>
  <dcterms:modified xsi:type="dcterms:W3CDTF">2017-07-11T19:34:23Z</dcterms:modified>
</cp:coreProperties>
</file>