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1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D28" i="1"/>
  <c r="G28" i="1" s="1"/>
  <c r="H28" i="1" s="1"/>
  <c r="G27" i="1"/>
  <c r="H27" i="1" s="1"/>
  <c r="D27" i="1"/>
  <c r="D26" i="1"/>
  <c r="D24" i="1" s="1"/>
  <c r="F24" i="1"/>
  <c r="E24" i="1"/>
  <c r="E12" i="1" s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D17" i="1"/>
  <c r="G16" i="1"/>
  <c r="K16" i="1" s="1"/>
  <c r="D16" i="1"/>
  <c r="F14" i="1"/>
  <c r="F12" i="1" s="1"/>
  <c r="E14" i="1"/>
  <c r="D14" i="1"/>
  <c r="G24" i="1" l="1"/>
  <c r="H24" i="1" s="1"/>
  <c r="D12" i="1"/>
  <c r="G12" i="1" s="1"/>
  <c r="H12" i="1" s="1"/>
  <c r="K34" i="1"/>
  <c r="H34" i="1"/>
  <c r="G14" i="1"/>
  <c r="H14" i="1" s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<sst xmlns="http://schemas.openxmlformats.org/spreadsheetml/2006/main" count="39" uniqueCount="38">
  <si>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</si>
  <si>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2016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</si>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</sst>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MARZO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16">
          <cell r="D16">
            <v>32984374.989999998</v>
          </cell>
          <cell r="E16">
            <v>35770118.840000004</v>
          </cell>
        </row>
        <row r="17">
          <cell r="D17">
            <v>2509269.31</v>
          </cell>
          <cell r="E17">
            <v>2958185.61</v>
          </cell>
        </row>
        <row r="18">
          <cell r="D18">
            <v>1505533.01</v>
          </cell>
          <cell r="E18">
            <v>2010635.67</v>
          </cell>
        </row>
        <row r="19">
          <cell r="D19">
            <v>154.11000000000001</v>
          </cell>
          <cell r="E19">
            <v>154.11000000000001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96802481.900000006</v>
          </cell>
        </row>
        <row r="32">
          <cell r="E32">
            <v>82598226.959999993</v>
          </cell>
        </row>
        <row r="33">
          <cell r="E33">
            <v>0</v>
          </cell>
        </row>
        <row r="34">
          <cell r="E34">
            <v>-48809866.990000002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L32" sqref="L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171366486.10000002</v>
      </c>
      <c r="E12" s="31">
        <f>+E14+E24</f>
        <v>69577074.399999991</v>
      </c>
      <c r="F12" s="31">
        <f>+F14+F24</f>
        <v>68374204.609999999</v>
      </c>
      <c r="G12" s="31">
        <f>+D12+E12-F12</f>
        <v>172569355.88999999</v>
      </c>
      <c r="H12" s="31">
        <f>+G12-D12</f>
        <v>1202869.7899999619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40775644.230000004</v>
      </c>
      <c r="E14" s="36">
        <f>SUM(E16:E22)</f>
        <v>64634441.799999997</v>
      </c>
      <c r="F14" s="36">
        <f>SUM(F16:F22)</f>
        <v>68374204.609999999</v>
      </c>
      <c r="G14" s="31">
        <f t="shared" ref="G14" si="0">+D14+E14-F14</f>
        <v>37035881.420000002</v>
      </c>
      <c r="H14" s="36">
        <f>+G14-D14</f>
        <v>-3739762.8100000024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f>+[1]ESF!E16</f>
        <v>35770118.840000004</v>
      </c>
      <c r="E16" s="42">
        <v>36607909.259999998</v>
      </c>
      <c r="F16" s="42">
        <v>39393653.109999999</v>
      </c>
      <c r="G16" s="45">
        <f>+D16+E16-F16</f>
        <v>32984374.989999995</v>
      </c>
      <c r="H16" s="45">
        <f>+G16-D16</f>
        <v>-2785743.8500000089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f>+[1]ESF!E17</f>
        <v>2958185.61</v>
      </c>
      <c r="E17" s="42">
        <v>24994627.149999999</v>
      </c>
      <c r="F17" s="42">
        <v>25443543.449999999</v>
      </c>
      <c r="G17" s="45">
        <f t="shared" ref="G17:G22" si="1">+D17+E17-F17</f>
        <v>2509269.3099999987</v>
      </c>
      <c r="H17" s="45">
        <f t="shared" ref="H17:H21" si="2">+G17-D17</f>
        <v>-448916.30000000121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4" t="s">
        <v>17</v>
      </c>
      <c r="C18" s="44"/>
      <c r="D18" s="42">
        <f>+[1]ESF!E18</f>
        <v>2010635.67</v>
      </c>
      <c r="E18" s="42">
        <v>3031905.39</v>
      </c>
      <c r="F18" s="42">
        <v>3537008.05</v>
      </c>
      <c r="G18" s="45">
        <f t="shared" si="1"/>
        <v>1505533.0100000007</v>
      </c>
      <c r="H18" s="45">
        <f t="shared" si="2"/>
        <v>-505102.65999999922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154.11000000000001</v>
      </c>
      <c r="E19" s="42">
        <v>0</v>
      </c>
      <c r="F19" s="42">
        <v>0</v>
      </c>
      <c r="G19" s="45">
        <f t="shared" si="1"/>
        <v>154.11000000000001</v>
      </c>
      <c r="H19" s="45">
        <f t="shared" si="2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1"/>
        <v>0</v>
      </c>
      <c r="H20" s="45">
        <f t="shared" si="2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1"/>
        <v>0</v>
      </c>
      <c r="H21" s="45">
        <f t="shared" si="2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2">
        <f>+[1]ESF!E22</f>
        <v>36550</v>
      </c>
      <c r="E22" s="42">
        <v>0</v>
      </c>
      <c r="F22" s="42">
        <v>0</v>
      </c>
      <c r="G22" s="45">
        <f t="shared" si="1"/>
        <v>36550</v>
      </c>
      <c r="H22" s="45">
        <f>+G22-D22</f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130590841.87</v>
      </c>
      <c r="E24" s="36">
        <f>SUM(E26:E34)</f>
        <v>4942632.5999999996</v>
      </c>
      <c r="F24" s="36">
        <f>SUM(F26:F34)</f>
        <v>0</v>
      </c>
      <c r="G24" s="36">
        <f>+D24+E24-F24</f>
        <v>135533474.47</v>
      </c>
      <c r="H24" s="36">
        <f>+G24-D24</f>
        <v>4942632.599999994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5">
        <f>+D26+E26-F26</f>
        <v>0</v>
      </c>
      <c r="H26" s="45">
        <f>+G26-D26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5">
        <f t="shared" ref="G27:G34" si="3">+D27+E27-F27</f>
        <v>0</v>
      </c>
      <c r="H27" s="45">
        <f t="shared" ref="H27:H34" si="4"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f>+[1]ESF!E31</f>
        <v>96802481.900000006</v>
      </c>
      <c r="E28" s="42">
        <v>0</v>
      </c>
      <c r="F28" s="42">
        <v>0</v>
      </c>
      <c r="G28" s="45">
        <f t="shared" si="3"/>
        <v>96802481.900000006</v>
      </c>
      <c r="H28" s="45">
        <f t="shared" si="4"/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f>+[1]ESF!E32</f>
        <v>82598226.959999993</v>
      </c>
      <c r="E29" s="45">
        <v>4942632.5999999996</v>
      </c>
      <c r="F29" s="42">
        <v>0</v>
      </c>
      <c r="G29" s="45">
        <f t="shared" si="3"/>
        <v>87540859.559999987</v>
      </c>
      <c r="H29" s="45">
        <f t="shared" si="4"/>
        <v>4942632.599999994</v>
      </c>
      <c r="I29" s="43"/>
      <c r="K29" s="38"/>
    </row>
    <row r="30" spans="1:14" ht="19.5" customHeight="1" x14ac:dyDescent="0.2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 t="shared" si="3"/>
        <v>0</v>
      </c>
      <c r="H30" s="45">
        <f t="shared" si="4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f>+[1]ESF!E34</f>
        <v>-48809866.990000002</v>
      </c>
      <c r="E31" s="42">
        <v>0</v>
      </c>
      <c r="F31" s="42">
        <v>0</v>
      </c>
      <c r="G31" s="45">
        <f t="shared" si="3"/>
        <v>-48809866.990000002</v>
      </c>
      <c r="H31" s="45">
        <f t="shared" si="4"/>
        <v>0</v>
      </c>
      <c r="I31" s="43"/>
      <c r="K31" s="38"/>
    </row>
    <row r="32" spans="1:14" ht="19.5" customHeight="1" x14ac:dyDescent="0.2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5">
        <f t="shared" si="3"/>
        <v>0</v>
      </c>
      <c r="H32" s="45">
        <f t="shared" si="4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5">
        <f t="shared" si="3"/>
        <v>0</v>
      </c>
      <c r="H33" s="45">
        <f t="shared" si="4"/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5">
        <f t="shared" si="3"/>
        <v>0</v>
      </c>
      <c r="H34" s="45">
        <f t="shared" si="4"/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3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1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5"/>
      <c r="H41" s="66"/>
      <c r="I41" s="67"/>
      <c r="J41" s="6"/>
      <c r="P41" s="6"/>
      <c r="Q41" s="6"/>
    </row>
    <row r="42" spans="1:17" ht="27.75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2017-07-06T16:53:19Z</dcterms:created>
  <dcterms:modified xsi:type="dcterms:W3CDTF">2017-07-06T16:53:38Z</dcterms:modified>
</cp:coreProperties>
</file>