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LGCG 2013 A 2017\2015\1ER TRIMESTRE\"/>
    </mc:Choice>
  </mc:AlternateContent>
  <bookViews>
    <workbookView xWindow="0" yWindow="0" windowWidth="20490" windowHeight="7155"/>
  </bookViews>
  <sheets>
    <sheet name="NOTAS" sheetId="1" r:id="rId1"/>
  </sheets>
  <externalReferences>
    <externalReference r:id="rId2"/>
  </externalReferences>
  <definedNames>
    <definedName name="A_IMPRESIÓN_IM">#REF!</definedName>
    <definedName name="_xlnm.Print_Area" localSheetId="0">NOTAS!$A$1:$F$479</definedName>
    <definedName name="UNO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9" i="1" l="1"/>
  <c r="D420" i="1"/>
  <c r="D448" i="1" s="1"/>
  <c r="D412" i="1"/>
  <c r="D406" i="1"/>
  <c r="D399" i="1"/>
  <c r="B379" i="1"/>
  <c r="C381" i="1" s="1"/>
  <c r="D342" i="1"/>
  <c r="C342" i="1"/>
  <c r="B342" i="1"/>
  <c r="D320" i="1"/>
  <c r="C320" i="1"/>
  <c r="B320" i="1"/>
  <c r="D306" i="1"/>
  <c r="C306" i="1"/>
  <c r="B306" i="1"/>
  <c r="C244" i="1"/>
  <c r="B244" i="1"/>
  <c r="B235" i="1"/>
  <c r="B220" i="1"/>
  <c r="B208" i="1"/>
  <c r="B197" i="1"/>
  <c r="B152" i="1"/>
  <c r="D105" i="1"/>
  <c r="C105" i="1"/>
  <c r="B105" i="1"/>
  <c r="D77" i="1"/>
  <c r="C77" i="1"/>
  <c r="B77" i="1"/>
  <c r="D71" i="1"/>
  <c r="C71" i="1"/>
  <c r="B71" i="1"/>
  <c r="B45" i="1"/>
  <c r="D28" i="1"/>
  <c r="C28" i="1"/>
  <c r="B28" i="1"/>
  <c r="C382" i="1" l="1"/>
  <c r="C383" i="1"/>
  <c r="C380" i="1"/>
  <c r="C379" i="1" s="1"/>
</calcChain>
</file>

<file path=xl/sharedStrings.xml><?xml version="1.0" encoding="utf-8"?>
<sst xmlns="http://schemas.openxmlformats.org/spreadsheetml/2006/main" count="413" uniqueCount="350">
  <si>
    <t>Notas a los Estados Financieros</t>
  </si>
  <si>
    <t>Al 31 de Marzo del 2015</t>
  </si>
  <si>
    <t>Ente Público:</t>
  </si>
  <si>
    <t>UNIVERSIDAD TECNOLÓGICA DEL NORTE DE GUANAJUATO</t>
  </si>
  <si>
    <t>NOTAS DE DESGLOSE</t>
  </si>
  <si>
    <t>I) NOTAS AL ESTADO DE SITUACIÓN FINANCIERA</t>
  </si>
  <si>
    <t>ACTIVO</t>
  </si>
  <si>
    <t>* EFECTIVO Y EQUVALENTES</t>
  </si>
  <si>
    <t>ESF-01 FONDOS C/INVERSIONES FINANCIERAS</t>
  </si>
  <si>
    <t>MONTO</t>
  </si>
  <si>
    <t>TIPO</t>
  </si>
  <si>
    <t>MONTO PARCIAL</t>
  </si>
  <si>
    <t>1114xxxxxx Inversiones a 3 meses</t>
  </si>
  <si>
    <t>1121xxxxxx Inversiones mayores a 3 meses hasta 12.</t>
  </si>
  <si>
    <t>No aplican</t>
  </si>
  <si>
    <t>1211xxxxxx Inversiones a LP</t>
  </si>
  <si>
    <t>* DERECHOS A RECIBIR EFECTIVO Y EQUIVALENTES Y BIENES O SERVICIOS A RECIBIR</t>
  </si>
  <si>
    <t>ESF-02 INGRESOS P/RECUPERAR</t>
  </si>
  <si>
    <t>2014</t>
  </si>
  <si>
    <t>2013</t>
  </si>
  <si>
    <t>1122xxxxxx Cuentas por Cobrar a CP</t>
  </si>
  <si>
    <t>1122602001  CUENTAS POR COBRAR A</t>
  </si>
  <si>
    <t>1124xxxxxx Ingresos por Recuperar CP</t>
  </si>
  <si>
    <t>ESF-03 DEUDORES P/RECUPERAR</t>
  </si>
  <si>
    <t>90 DIAS</t>
  </si>
  <si>
    <t>180 DIAS</t>
  </si>
  <si>
    <t>365 DIAS</t>
  </si>
  <si>
    <t>1123xxxxxx Dedudores Pendientes por Recuperar</t>
  </si>
  <si>
    <t xml:space="preserve">1125xxxxxx Deudores por Anticipos </t>
  </si>
  <si>
    <t>* BIENES DISPONIBLES PARA SU TRANSFORMACIÓN O CONSUMO.</t>
  </si>
  <si>
    <t>ESF-05 INVENTARIO Y ALMACENES</t>
  </si>
  <si>
    <t>METODO</t>
  </si>
  <si>
    <t xml:space="preserve">1140xxxxxx  </t>
  </si>
  <si>
    <t>1145400001  BIENES MUEBLES EN TRÁNSITO</t>
  </si>
  <si>
    <t>1150xxxxxx</t>
  </si>
  <si>
    <t xml:space="preserve">* INVERSIONES FINANCIERAS. </t>
  </si>
  <si>
    <t>ESF-06 FIDEICOMISOS, MANDATOS Y CONTRATOS ANALOGOS</t>
  </si>
  <si>
    <t>CARACTERISTICAS</t>
  </si>
  <si>
    <t>NOMBRE DE FIDEICOMIS0O</t>
  </si>
  <si>
    <t>OBJETO</t>
  </si>
  <si>
    <t>1213xxxxxx</t>
  </si>
  <si>
    <t>ESF-07 PARTICIPACIONES Y APORT.  CAPITAL</t>
  </si>
  <si>
    <t>EMPRESA/OPDES</t>
  </si>
  <si>
    <t>1214xxxxxx</t>
  </si>
  <si>
    <t>* BIENES MUEBLES, INMUEBLES E INTAGIBLES</t>
  </si>
  <si>
    <t>ESF-08 BIENES MUEBLES E INMUEBLES</t>
  </si>
  <si>
    <t>SALDO INICIAL</t>
  </si>
  <si>
    <t>SALDO FINAL</t>
  </si>
  <si>
    <t>FLUJO</t>
  </si>
  <si>
    <t>CRITERIO</t>
  </si>
  <si>
    <t>1230xxxxxx</t>
  </si>
  <si>
    <t>1231581001  TERRENOS A VALOR HISTORICO</t>
  </si>
  <si>
    <t>1233058300  EDIFICIOS NO HABITACIONALES</t>
  </si>
  <si>
    <t>1233583001  EDIFICIOS A VALOR HISTORICO</t>
  </si>
  <si>
    <t>1236200001  CONS. EN PROC. EN BI</t>
  </si>
  <si>
    <t>1236262200  Edificación no habitacional</t>
  </si>
  <si>
    <t>1240xxxxxx</t>
  </si>
  <si>
    <t>1241151100  MUEBLES DE OFICINA Y</t>
  </si>
  <si>
    <t>1241151101  MUEBLES OFNA Y ESTA</t>
  </si>
  <si>
    <t>1241351500  EQUIPO DE CÓMPUTO Y</t>
  </si>
  <si>
    <t>1241351501  EQUIPO DE CÓMPUTO Y</t>
  </si>
  <si>
    <t>1241951900  OTROS MOBILIARIOS Y</t>
  </si>
  <si>
    <t>1241951901  OTROS MOBILIARIOS Y</t>
  </si>
  <si>
    <t>1242152100  EQUIPO Y APARATOS AU</t>
  </si>
  <si>
    <t>1242352300  CÁMARAS FOTOGRÁFICAS</t>
  </si>
  <si>
    <t>1242952900  OTRO MOBILIARIO Y EQ</t>
  </si>
  <si>
    <t>1242952901  OTRO MOBILIARIO Y EQ</t>
  </si>
  <si>
    <t>1243153100  EQUIPO MÉDICO Y DE L</t>
  </si>
  <si>
    <t>1243153101  EQUIPO MÉDICO Y DE L</t>
  </si>
  <si>
    <t>1243253200  INSTRUMENTAL MÉDICO</t>
  </si>
  <si>
    <t>1244154100  AUTOMÓVILES Y CAMIONES 2011</t>
  </si>
  <si>
    <t>1244154101  AUTOMÓVILES Y CAMIONES 2010</t>
  </si>
  <si>
    <t>1246256200  MAQUINARIA Y EQUIPO</t>
  </si>
  <si>
    <t>1246256201  MAQUINARIA Y EQUIPO</t>
  </si>
  <si>
    <t>1246456400  SISTEMAS DE AIRE ACO</t>
  </si>
  <si>
    <t>1246556500  EQUIPO DE COMUNICACI</t>
  </si>
  <si>
    <t>1246556501  EQUIPO DE COMUNICACI</t>
  </si>
  <si>
    <t>1246656600  EQUIPOS DE GENERACI</t>
  </si>
  <si>
    <t>1246656601  EQUIPOS DE GENERACIÓ</t>
  </si>
  <si>
    <t>1246756700  HERRAMIENTAS Y MÁQUI</t>
  </si>
  <si>
    <t>1246756701  HERRAMIENTAS Y MÁQUI</t>
  </si>
  <si>
    <t>1246956900  OTROS EQUIPOS 2011</t>
  </si>
  <si>
    <t>1246956901  OTROS EQUIPOS 2010</t>
  </si>
  <si>
    <t>1247151301  BIENES ARTÍSTICOS,</t>
  </si>
  <si>
    <t>1260xxxxxx</t>
  </si>
  <si>
    <t>1261258301  DEP. ACUM. DE EDIFIC</t>
  </si>
  <si>
    <t>1263151101  MUEBLES DE OFICINA Y</t>
  </si>
  <si>
    <t>1263151501  EPO. DE COMPUTO Y DE</t>
  </si>
  <si>
    <t>1263151901  OTROS MOBILIARIOS Y</t>
  </si>
  <si>
    <t>1263252101  EQUIPOS Y APARATOS A</t>
  </si>
  <si>
    <t>1263252301  CAMARAS FOTOGRAFICAS</t>
  </si>
  <si>
    <t>1263252901  OTRO MOBILIARIO Y EP</t>
  </si>
  <si>
    <t>1263353101  EQUIPO MÉDICO Y DE L</t>
  </si>
  <si>
    <t>1263353201  INSTRUMENTAL MÉDICO</t>
  </si>
  <si>
    <t>1263454101  AUTOMÓVILES Y CAMIONES 2010</t>
  </si>
  <si>
    <t>1263656201  MAQUINARIA Y EQUIPO</t>
  </si>
  <si>
    <t>1263656401  SISTEMAS DE AIRE ACO</t>
  </si>
  <si>
    <t>1263656501  EQUIPO DE COMUNICACI</t>
  </si>
  <si>
    <t>1263656601  EQUIPOS DE GENERACIÓ</t>
  </si>
  <si>
    <t>1263656701  HERRAMIENTAS Y MÁQUI</t>
  </si>
  <si>
    <t>1263656901  OTROS EQUIPOS 2010</t>
  </si>
  <si>
    <t>ESF-09 INTANGIBLES Y DIFERIDOS</t>
  </si>
  <si>
    <t xml:space="preserve">1250xxxxxx </t>
  </si>
  <si>
    <t>1270xxxxxx</t>
  </si>
  <si>
    <t>ESF-10   ESTIMACIONES Y DETERIOROS</t>
  </si>
  <si>
    <t>1280xxxxxx</t>
  </si>
  <si>
    <t>ESF-11 OTROS ACTIVOS</t>
  </si>
  <si>
    <t>CARACTERÍSTICAS</t>
  </si>
  <si>
    <t>PASIVO</t>
  </si>
  <si>
    <t>ESF-12 CUENTAS Y DOC. POR PAGAR</t>
  </si>
  <si>
    <t>2110xxxxxx</t>
  </si>
  <si>
    <t>2111101001  SUELDOS POR PAGAR</t>
  </si>
  <si>
    <t>2111401004  APORTACION PATRONAL INFONAVIT</t>
  </si>
  <si>
    <t>2111401005  APORTACION PATRONAL SAR</t>
  </si>
  <si>
    <t>2117101003  ISR SALARIOS POR PAGAR</t>
  </si>
  <si>
    <t>2117101004  ISR ASIMILADOS POR PAGAR</t>
  </si>
  <si>
    <t>2117101012  ISR POR PAGAR RET. HONORARIOS</t>
  </si>
  <si>
    <t>2117102004  CEDULAR HONORARIOS A PAGAR</t>
  </si>
  <si>
    <t>2117202002  APORTACIÓN TRABAJADOR ISSEG</t>
  </si>
  <si>
    <t>2117301007  IVA POR PAGAR</t>
  </si>
  <si>
    <t>2117502102  IMPUESTO NOMINAS A PAGAR</t>
  </si>
  <si>
    <t>2117918001  DIVO 5% AL MILLAR</t>
  </si>
  <si>
    <t>2117918002  CAP 2%</t>
  </si>
  <si>
    <t>2119901055  PCE 05 CAP 5000</t>
  </si>
  <si>
    <t>2119901065  PCE 06 CAP 5000</t>
  </si>
  <si>
    <t>2119905006  ACREEDORES VARIOS</t>
  </si>
  <si>
    <t>2119905008  TITULACION TSU</t>
  </si>
  <si>
    <t>2119905009  CENEVAL</t>
  </si>
  <si>
    <t>2119905010  PROGRAMAS Y FONDOS</t>
  </si>
  <si>
    <t>2120xxxxxx</t>
  </si>
  <si>
    <t>ESF-13 OTROS PASIVOS DIFERIDOS A CORTO PLAZO</t>
  </si>
  <si>
    <t>NATURALEZA</t>
  </si>
  <si>
    <t>2159xxxxx</t>
  </si>
  <si>
    <t>No aplica</t>
  </si>
  <si>
    <t>ESF-13 FONDOS Y BIENES DE TERCEROS EN GARANTÍA Y/O ADMINISTRACIÓN A CORTO PLAZO</t>
  </si>
  <si>
    <t>2160xxxxx</t>
  </si>
  <si>
    <t>2161001002  DEPOSITOS EN GARANTÍ</t>
  </si>
  <si>
    <t>ESF-13 PASIVO DIFERIDO A LARGO PLAZO</t>
  </si>
  <si>
    <t>2240xxxxx</t>
  </si>
  <si>
    <t>ESF-14 OTROS PASIVOS CIRCULANTES</t>
  </si>
  <si>
    <t>2199xxxxxx</t>
  </si>
  <si>
    <t>2199002001  CXP GEG POR SERV. EDUCATIVOS</t>
  </si>
  <si>
    <t>II) NOTAS AL ESTADO DE ACTIVIDADES</t>
  </si>
  <si>
    <t>INGRESOS DE GESTIÓN</t>
  </si>
  <si>
    <t>ERA-01 INGRESOS</t>
  </si>
  <si>
    <t>NOTA</t>
  </si>
  <si>
    <t>4100xxxxxx</t>
  </si>
  <si>
    <t>4151510253  POR CONCEPTO DE RENT</t>
  </si>
  <si>
    <t>4159510706  POR CONCEPTO DE CUOT</t>
  </si>
  <si>
    <t>4159510710  REEXPEDICIÓN DE CREDENCIAL</t>
  </si>
  <si>
    <t>4159510712  TALLERES REMEDIALES</t>
  </si>
  <si>
    <t>4159510805  POR CONCEPTO DE CURSOS DE IDIOMAS</t>
  </si>
  <si>
    <t>4159510820  POR CONCEPTO DE CURSOS OTROS</t>
  </si>
  <si>
    <t>4159510902  EXAMENES DE ADMISIÓN</t>
  </si>
  <si>
    <t>4169610002  RECARGOS</t>
  </si>
  <si>
    <t>4169610156  POR CONCEPTO DE PATROCINIOS</t>
  </si>
  <si>
    <t>4169610157  INGRESOS POR SERVICIOS EXTERNOS</t>
  </si>
  <si>
    <t>4169610161  SERVICIOS TECNOLOGICOS</t>
  </si>
  <si>
    <t>4200xxxxxx</t>
  </si>
  <si>
    <t>4213831000  SERVICIOS PERSONALES</t>
  </si>
  <si>
    <t>4213832000  MATERIALES Y SUMINISTROS</t>
  </si>
  <si>
    <t>4213833000  SERVICIOS GENERALES</t>
  </si>
  <si>
    <t>4221911000  SERVICIOS PERSONALES</t>
  </si>
  <si>
    <t>4221912000  MATERIALES Y SUMINISTROS</t>
  </si>
  <si>
    <t>4221913000  SERVICIOS GENERALES</t>
  </si>
  <si>
    <t>4221914000  AYUDAS Y SUBSIDIOS</t>
  </si>
  <si>
    <t>ERA-02 OTROS INGRESOS Y BENEFICIOS</t>
  </si>
  <si>
    <t>4300xxxxxx</t>
  </si>
  <si>
    <t>4310 Ingresos Financieros</t>
  </si>
  <si>
    <t>4390 Otros Ingresos y Beneficios Varios</t>
  </si>
  <si>
    <t>GASTOS Y OTRAS PÉRDIDAS</t>
  </si>
  <si>
    <t>ERA-03 GASTOS</t>
  </si>
  <si>
    <t>%GASTO</t>
  </si>
  <si>
    <t>EXPLICACION</t>
  </si>
  <si>
    <t>5000xxxxxx</t>
  </si>
  <si>
    <t>5111113000  SUELDOS BASE AL PERS</t>
  </si>
  <si>
    <t>5112121000  HONORARIOS ASIMILABLES A SALARIOS</t>
  </si>
  <si>
    <t>5112122000  SUELDOS BASE AL PERSONAL EVENTUAL</t>
  </si>
  <si>
    <t>5113131000  PRIMAS POR AÑOS DE S</t>
  </si>
  <si>
    <t>5113132000  PRIMAS DE VACAS., D</t>
  </si>
  <si>
    <t>5114141000  APORTACIONES DE SEGURIDAD SOCIAL</t>
  </si>
  <si>
    <t>5114142000  APORTACIONES A FONDOS DE VIVIENDA</t>
  </si>
  <si>
    <t>5114143000  APORT. S. RETIRO.</t>
  </si>
  <si>
    <t>5114144000  SEGUROS MÚLTIPLES</t>
  </si>
  <si>
    <t>5115152000  INDEMNIZACIONES</t>
  </si>
  <si>
    <t>5115154000  PRESTACIONES CONTRACTUALES</t>
  </si>
  <si>
    <t>5115159000  OTRAS PRESTACIONES S</t>
  </si>
  <si>
    <t>5116171000  ESTÍMULOS</t>
  </si>
  <si>
    <t>5121211000  MATERIALES Y ÚTILES DE OFICINA</t>
  </si>
  <si>
    <t>5121214000  MAT.,UTILES Y EQUIPO</t>
  </si>
  <si>
    <t>5121215000  MATERIAL IMPRESO E I</t>
  </si>
  <si>
    <t>5121216000  MATERIAL DE LIMPIEZA</t>
  </si>
  <si>
    <t>5122221000  ALIMENTACIÓN DE PERSONAS</t>
  </si>
  <si>
    <t>5124246000  MATERIAL ELECTRICO Y ELECTRONICO</t>
  </si>
  <si>
    <t>5124247000  ARTICULOS METALICOS</t>
  </si>
  <si>
    <t>5124249000  OTROS MATERIALES Y A</t>
  </si>
  <si>
    <t>5125256000  FIB. SINTET. HULE</t>
  </si>
  <si>
    <t>5126261000  COMBUSTIBLES, LUBRI</t>
  </si>
  <si>
    <t>5127271000  VESTUARIOS Y UNIFORMES</t>
  </si>
  <si>
    <t>5127272000  PRENDAS DE PROTECCIÓN</t>
  </si>
  <si>
    <t>5127273000  ARTÍCULOS DEPORTIVOS</t>
  </si>
  <si>
    <t>5129291000  HERRAMIENTAS MENORES</t>
  </si>
  <si>
    <t>5129292000  REFACCIONES, ACCESO</t>
  </si>
  <si>
    <t>5129294000  REFACCIONES Y ACCESO</t>
  </si>
  <si>
    <t>5131311000  SERVICIO DE ENERGÍA ELÉCTRICA</t>
  </si>
  <si>
    <t>5131313000  SERVICIO DE AGUA POTABLE</t>
  </si>
  <si>
    <t>5131314000  TELEFONÍA TRADICIONAL</t>
  </si>
  <si>
    <t>5131315000  TELEFONÍA CELULAR</t>
  </si>
  <si>
    <t>5131317000  SERV. ACCESO A INTE</t>
  </si>
  <si>
    <t>5131318000  SERVICIOS POSTALES Y TELEGRAFICOS</t>
  </si>
  <si>
    <t>5133334000  CAPACITACIÓN</t>
  </si>
  <si>
    <t>5133336000  SERVS. APOYO ADMVO.</t>
  </si>
  <si>
    <t>5133338000  SERVICIOS DE VIGILANCIA</t>
  </si>
  <si>
    <t>5134341000  SERVICIOS FINANCIEROS Y BANCARIOS</t>
  </si>
  <si>
    <t>5134345000  SEGUROS DE BIENES PATRIMONIALES</t>
  </si>
  <si>
    <t>5135351000  CONSERV. Y MANTENIMI</t>
  </si>
  <si>
    <t>5135355000  REPAR. Y MTTO. DE EQ</t>
  </si>
  <si>
    <t>5135357000  INST., REP. Y MTTO.</t>
  </si>
  <si>
    <t>5135358000  SERVICIOS DE LIMPIEZ</t>
  </si>
  <si>
    <t>5137371000  PASAJES AEREOS</t>
  </si>
  <si>
    <t>5137372000  PASAJES TERRESTRES</t>
  </si>
  <si>
    <t>5137375000  VIATICOS EN EL PAIS</t>
  </si>
  <si>
    <t>5137378000  SERVICIOS INTEGRALES</t>
  </si>
  <si>
    <t>5138381000  GASTOS DE CEREMONIAL</t>
  </si>
  <si>
    <t>5138382000  GASTOS DE ORDEN SOCIAL Y CULTURAL</t>
  </si>
  <si>
    <t>5138385000  GASTOS  DE REPRESENTACION</t>
  </si>
  <si>
    <t>5139392000  OTROS IMPUESTOS Y DERECHOS</t>
  </si>
  <si>
    <t>5139398000  IMPUESTO DE NOMINA</t>
  </si>
  <si>
    <t>5242442000  BECAS O. AYUDA</t>
  </si>
  <si>
    <t>5599000006  Diferencia por Redondeo</t>
  </si>
  <si>
    <t>III) NOTAS AL ESTADO DE VARIACIÓN A LA HACIEDA PÚBLICA</t>
  </si>
  <si>
    <t>VHP-01 PATRIMONIO CONTRIBUIDO</t>
  </si>
  <si>
    <t>MODIFICACION</t>
  </si>
  <si>
    <t>3110xxxxxx</t>
  </si>
  <si>
    <t>3110000001  APORTACIONES</t>
  </si>
  <si>
    <t>3110000002  BAJA DE ACTIVO FIJO</t>
  </si>
  <si>
    <t>3110915000  BIENES MUEBLES E INMUEBLES</t>
  </si>
  <si>
    <t>3113835000  CONVENIO EJE ANT BIENES MUEBLES</t>
  </si>
  <si>
    <t>3113836000  CONVENIO EJE ANT OBRA PUBLICA</t>
  </si>
  <si>
    <t>3113915000  ESTATALES DE EJERCIC</t>
  </si>
  <si>
    <t>3113916000  ESTATALES DE EJERCIC</t>
  </si>
  <si>
    <t>3120000004  DONACIONES DE BIENES</t>
  </si>
  <si>
    <t>VHP-02 PATRIMONIO GENERADO</t>
  </si>
  <si>
    <t>3210xxxxxx</t>
  </si>
  <si>
    <t>3210 Resultado del Ejercicio (Ahorro/Des</t>
  </si>
  <si>
    <t>3220000002  RESULTADOS ACUMULADOS</t>
  </si>
  <si>
    <t>3220000014  RESULTADO EJERCICIO 2006</t>
  </si>
  <si>
    <t>3220000015  RESULTADO EJERCICIO 2007</t>
  </si>
  <si>
    <t>3220000016  RESULTADO EJERCICIO 2008</t>
  </si>
  <si>
    <t>3220000017  RESULTADO EJERCICIO 2009</t>
  </si>
  <si>
    <t>3220000018  RESULTADO EJERCICIO 2010</t>
  </si>
  <si>
    <t>3220000019  RESULTADO EJERCICIO 2011</t>
  </si>
  <si>
    <t>3220000020  RESULTADO EJERCICIO 2012</t>
  </si>
  <si>
    <t>3220000021  RESULTADO EJERCICIO 2013</t>
  </si>
  <si>
    <t>3220000022  RESULTADO DEL EJERCICIO 2014</t>
  </si>
  <si>
    <t>3220001000  CAPITALIZACIÓN RECURSOS PROPIOS</t>
  </si>
  <si>
    <t>3220001001  CAPITALIZACIÓN REMANENTES</t>
  </si>
  <si>
    <t>3220690201  APLICACIÓN DE REMANENTE PROPIO</t>
  </si>
  <si>
    <t>3220690202  APLICACIÓN DE REMANENTE FEDERAL</t>
  </si>
  <si>
    <t>IV) NOTAS AL ESTADO DE FLUJO DE EFECTIVO</t>
  </si>
  <si>
    <t>EFE-01 FLUJO DE EFECTIVO</t>
  </si>
  <si>
    <t>1110xxxxxx</t>
  </si>
  <si>
    <t>1112101001  BMX cta. 3882 NOMINA</t>
  </si>
  <si>
    <t>1112101003  BMX cta. 32793</t>
  </si>
  <si>
    <t>1112101004  BMX cta. 31797 SAR</t>
  </si>
  <si>
    <t>1112101005  BMX cta. 23708587013</t>
  </si>
  <si>
    <t>1112101006  BMX cta. 7659 (7535997157)</t>
  </si>
  <si>
    <t>1112103001  BNTE Cta. 815010574 SUB. FEDERAL</t>
  </si>
  <si>
    <t>1112103002  BNTE Cta. 815010582 SUB ESTATAL</t>
  </si>
  <si>
    <t>1112103003  BNTE Cta. 815010299 ING PROPIOS</t>
  </si>
  <si>
    <t>1112103004  BNTE Cta. 0102969073</t>
  </si>
  <si>
    <t>1112103005  BNTE Cta. 815002881</t>
  </si>
  <si>
    <t>1112103006  BNTE Cta. 815002717 BK CREDITO</t>
  </si>
  <si>
    <t>1112103007  BNTE Cta. 0183961286 CIDENG</t>
  </si>
  <si>
    <t>1112103008  BNTE Cta. 548156672</t>
  </si>
  <si>
    <t>1112103010  BNTE Cta. 0620348168 PYME  CIDENG</t>
  </si>
  <si>
    <t>1112103011  BNTE Cta. 0102969332</t>
  </si>
  <si>
    <t>1112103015  BNTE Cta. 0198246325 FAM</t>
  </si>
  <si>
    <t>1112103016  BNTE Cta. 0617032346</t>
  </si>
  <si>
    <t>1112103017  BNTE Cta. 0620347965</t>
  </si>
  <si>
    <t>1112103021  BNTE Cta. 815008332</t>
  </si>
  <si>
    <t>1112103023  BNTE Cta. 0670381441</t>
  </si>
  <si>
    <t>1112103025  BNTE Cta. 0681904266</t>
  </si>
  <si>
    <t>1112103027  BNTE Cta. 818582442</t>
  </si>
  <si>
    <t>1112103028  BNTE Cta. 0892358209</t>
  </si>
  <si>
    <t>1112103029  BANORTE 0253080110 PROEXOEES</t>
  </si>
  <si>
    <t>1112103030  BANORTE 0253080145 PROFOCIE</t>
  </si>
  <si>
    <t>1112103031  BANORTE 0215693040 PADES</t>
  </si>
  <si>
    <t>1112103032  BANORTE 0253080286 CONCYTEG</t>
  </si>
  <si>
    <t>1112103033  BANORTE 0268645018 PROMEP FIDE</t>
  </si>
  <si>
    <t>EFE-02 ADQ. BIENES MUEBLES E INMUEBLES</t>
  </si>
  <si>
    <t>% SUB</t>
  </si>
  <si>
    <t>1210xxxxxx</t>
  </si>
  <si>
    <t>1241 Mobiliario y Equipo de Administraci</t>
  </si>
  <si>
    <t>1242 Mobiliario y Equipo Educacional y R</t>
  </si>
  <si>
    <t>1244 Equipo de Transporte</t>
  </si>
  <si>
    <t>1246 Maquinaria, Otros Equipos y Herrami</t>
  </si>
  <si>
    <t>1250xxxxxx</t>
  </si>
  <si>
    <t xml:space="preserve">IV) CONCILIACIÓN DE LOS INGRESOS PRESUPUESTARIOS Y CONTABLES, ASI COMO ENTRE LOS EGRESOS </t>
  </si>
  <si>
    <t>PRESUPUESTARIOS Y LOS GASTOS</t>
  </si>
  <si>
    <t>Conciliación entre los Ingresos Presupuestarios y Contables</t>
  </si>
  <si>
    <t>Correspondiente del 1 de enero al 31 de diciembre de 2014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</si>
  <si>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</si>
  <si>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</si>
  <si>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</si>
  <si>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</si>
  <si>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</si>
  <si>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</si>
  <si>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</si>
  <si>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</si>
  <si>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</si>
  <si>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</si>
  <si>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</si>
  <si>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</si>
  <si>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</si>
  <si>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</si>
  <si>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</si>
  <si>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</si>
  <si>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</si>
  <si>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</si>
  <si>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</si>
  <si>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</si>
  <si>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</si>
  <si>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</si>
  <si>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</si>
  <si>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</si>
  <si>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</si>
  <si>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</si>
  <si>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</si>
  <si>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</si>
  <si>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</si>
  <si>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</si>
  <si>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</si>
  <si>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publica</t>
  </si>
  <si>
    <t>Adeudos de ejercicios fiscales anteriores (ADEFAS)</t>
  </si>
  <si>
    <t>Otros Egresos Presupuestales No Contables</t>
  </si>
  <si>
    <t>3. Más Gasto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</si>
  <si>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</si>
  <si>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</si>
  <si>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</si>
  <si>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</si>
  <si>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</si>
  <si>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</si>
  <si>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</si>
  <si>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</si>
  <si>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DE MEMORIA</t>
  </si>
  <si>
    <t>NOTAS DE MEMORIA.</t>
  </si>
  <si>
    <t>7000xxxxxx</t>
  </si>
  <si>
    <t>N/A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</si>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</sst>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;\-#,##0.00;&quot; &quot;"/>
    <numFmt numFmtId="165" formatCode="#,##0;\-#,##0;&quot; &quot;"/>
    <numFmt numFmtId="166" formatCode="#,##0.00_-;#,##0.00\-;&quot; &quot;"/>
    <numFmt numFmtId="167" formatCode="#,##0.000000000_ ;\-#,##0.00000000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1"/>
      <color theme="1"/>
      <name val="Soberana Sans Light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0"/>
      <color rgb="FF002060"/>
      <name val="Arial"/>
      <family val="2"/>
    </font>
    <font>
      <b/>
      <sz val="9"/>
      <color rgb="FF0070C0"/>
      <name val="Arial"/>
      <family val="2"/>
    </font>
    <font>
      <b/>
      <sz val="9"/>
      <color theme="1"/>
      <name val="Arial"/>
      <family val="2"/>
    </font>
    <font>
      <b/>
      <sz val="9"/>
      <color rgb="FF002060"/>
      <name val="Arial"/>
      <family val="2"/>
    </font>
    <font>
      <b/>
      <u/>
      <sz val="9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u/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  <font>
      <b/>
      <sz val="9"/>
      <color theme="1"/>
      <name val="Soberana Sans Light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43" fontId="21" fillId="0" borderId="0" applyFont="0" applyFill="0" applyBorder="0" applyAlignment="0" applyProtection="0"/>
  </cellStyleXfs>
  <cellXfs count="17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/>
    <xf numFmtId="0" fontId="4" fillId="3" borderId="0" xfId="0" applyFont="1" applyFill="1"/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right"/>
    </xf>
    <xf numFmtId="0" fontId="7" fillId="3" borderId="2" xfId="0" applyFont="1" applyFill="1" applyBorder="1" applyAlignment="1">
      <alignment horizontal="center"/>
    </xf>
    <xf numFmtId="0" fontId="7" fillId="3" borderId="0" xfId="0" applyFont="1" applyFill="1" applyBorder="1" applyAlignment="1"/>
    <xf numFmtId="0" fontId="7" fillId="3" borderId="0" xfId="0" applyNumberFormat="1" applyFont="1" applyFill="1" applyBorder="1" applyAlignment="1" applyProtection="1">
      <protection locked="0"/>
    </xf>
    <xf numFmtId="0" fontId="8" fillId="3" borderId="0" xfId="0" applyFont="1" applyFill="1" applyBorder="1"/>
    <xf numFmtId="0" fontId="9" fillId="3" borderId="0" xfId="0" applyFont="1" applyFill="1" applyBorder="1"/>
    <xf numFmtId="0" fontId="10" fillId="0" borderId="0" xfId="0" applyFont="1" applyBorder="1" applyAlignment="1">
      <alignment horizontal="center"/>
    </xf>
    <xf numFmtId="0" fontId="11" fillId="3" borderId="0" xfId="0" applyFont="1" applyFill="1" applyBorder="1" applyAlignment="1">
      <alignment horizontal="right"/>
    </xf>
    <xf numFmtId="0" fontId="10" fillId="0" borderId="0" xfId="0" applyFont="1" applyAlignment="1">
      <alignment horizontal="left"/>
    </xf>
    <xf numFmtId="0" fontId="12" fillId="0" borderId="0" xfId="0" applyFont="1" applyAlignment="1">
      <alignment horizontal="justify"/>
    </xf>
    <xf numFmtId="0" fontId="7" fillId="3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justify"/>
    </xf>
    <xf numFmtId="0" fontId="10" fillId="0" borderId="0" xfId="0" applyFont="1" applyBorder="1" applyAlignment="1">
      <alignment horizontal="left"/>
    </xf>
    <xf numFmtId="0" fontId="14" fillId="3" borderId="0" xfId="0" applyFont="1" applyFill="1" applyBorder="1"/>
    <xf numFmtId="0" fontId="4" fillId="3" borderId="0" xfId="0" applyFont="1" applyFill="1" applyBorder="1"/>
    <xf numFmtId="0" fontId="15" fillId="3" borderId="0" xfId="0" applyFont="1" applyFill="1" applyBorder="1"/>
    <xf numFmtId="49" fontId="3" fillId="2" borderId="3" xfId="0" applyNumberFormat="1" applyFont="1" applyFill="1" applyBorder="1" applyAlignment="1">
      <alignment horizontal="left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3" borderId="4" xfId="0" applyNumberFormat="1" applyFont="1" applyFill="1" applyBorder="1" applyAlignment="1">
      <alignment horizontal="left"/>
    </xf>
    <xf numFmtId="164" fontId="16" fillId="3" borderId="4" xfId="0" applyNumberFormat="1" applyFont="1" applyFill="1" applyBorder="1"/>
    <xf numFmtId="49" fontId="3" fillId="3" borderId="5" xfId="0" applyNumberFormat="1" applyFont="1" applyFill="1" applyBorder="1" applyAlignment="1">
      <alignment horizontal="left"/>
    </xf>
    <xf numFmtId="164" fontId="16" fillId="3" borderId="5" xfId="0" applyNumberFormat="1" applyFont="1" applyFill="1" applyBorder="1"/>
    <xf numFmtId="164" fontId="17" fillId="3" borderId="5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left"/>
    </xf>
    <xf numFmtId="164" fontId="16" fillId="3" borderId="6" xfId="0" applyNumberFormat="1" applyFont="1" applyFill="1" applyBorder="1"/>
    <xf numFmtId="0" fontId="18" fillId="3" borderId="0" xfId="0" applyFont="1" applyFill="1" applyBorder="1"/>
    <xf numFmtId="164" fontId="15" fillId="3" borderId="5" xfId="0" applyNumberFormat="1" applyFont="1" applyFill="1" applyBorder="1"/>
    <xf numFmtId="49" fontId="19" fillId="0" borderId="5" xfId="0" applyNumberFormat="1" applyFont="1" applyFill="1" applyBorder="1" applyAlignment="1">
      <alignment horizontal="left"/>
    </xf>
    <xf numFmtId="164" fontId="4" fillId="3" borderId="5" xfId="0" applyNumberFormat="1" applyFont="1" applyFill="1" applyBorder="1"/>
    <xf numFmtId="164" fontId="4" fillId="3" borderId="5" xfId="0" applyNumberFormat="1" applyFont="1" applyFill="1" applyBorder="1" applyAlignment="1">
      <alignment horizontal="center"/>
    </xf>
    <xf numFmtId="164" fontId="4" fillId="3" borderId="6" xfId="0" applyNumberFormat="1" applyFont="1" applyFill="1" applyBorder="1"/>
    <xf numFmtId="164" fontId="15" fillId="3" borderId="7" xfId="0" applyNumberFormat="1" applyFont="1" applyFill="1" applyBorder="1" applyAlignment="1">
      <alignment horizontal="center"/>
    </xf>
    <xf numFmtId="164" fontId="15" fillId="3" borderId="8" xfId="0" applyNumberFormat="1" applyFont="1" applyFill="1" applyBorder="1" applyAlignment="1">
      <alignment horizontal="center"/>
    </xf>
    <xf numFmtId="0" fontId="15" fillId="3" borderId="0" xfId="0" applyFont="1" applyFill="1"/>
    <xf numFmtId="164" fontId="17" fillId="3" borderId="4" xfId="0" applyNumberFormat="1" applyFont="1" applyFill="1" applyBorder="1"/>
    <xf numFmtId="164" fontId="16" fillId="3" borderId="5" xfId="0" applyNumberFormat="1" applyFont="1" applyFill="1" applyBorder="1" applyAlignment="1">
      <alignment horizontal="center"/>
    </xf>
    <xf numFmtId="49" fontId="3" fillId="3" borderId="0" xfId="0" applyNumberFormat="1" applyFont="1" applyFill="1" applyBorder="1" applyAlignment="1">
      <alignment horizontal="left"/>
    </xf>
    <xf numFmtId="164" fontId="16" fillId="3" borderId="0" xfId="0" applyNumberFormat="1" applyFont="1" applyFill="1" applyBorder="1"/>
    <xf numFmtId="49" fontId="3" fillId="2" borderId="3" xfId="0" applyNumberFormat="1" applyFont="1" applyFill="1" applyBorder="1" applyAlignment="1">
      <alignment horizontal="center" vertical="center" wrapText="1"/>
    </xf>
    <xf numFmtId="49" fontId="3" fillId="3" borderId="7" xfId="0" applyNumberFormat="1" applyFont="1" applyFill="1" applyBorder="1" applyAlignment="1">
      <alignment horizontal="left"/>
    </xf>
    <xf numFmtId="164" fontId="15" fillId="3" borderId="9" xfId="0" applyNumberFormat="1" applyFont="1" applyFill="1" applyBorder="1" applyAlignment="1">
      <alignment horizontal="center"/>
    </xf>
    <xf numFmtId="164" fontId="16" fillId="3" borderId="8" xfId="0" applyNumberFormat="1" applyFont="1" applyFill="1" applyBorder="1"/>
    <xf numFmtId="49" fontId="3" fillId="3" borderId="10" xfId="0" applyNumberFormat="1" applyFont="1" applyFill="1" applyBorder="1" applyAlignment="1">
      <alignment horizontal="left"/>
    </xf>
    <xf numFmtId="164" fontId="16" fillId="3" borderId="2" xfId="0" applyNumberFormat="1" applyFont="1" applyFill="1" applyBorder="1"/>
    <xf numFmtId="164" fontId="16" fillId="3" borderId="11" xfId="0" applyNumberFormat="1" applyFont="1" applyFill="1" applyBorder="1"/>
    <xf numFmtId="164" fontId="3" fillId="3" borderId="0" xfId="0" applyNumberFormat="1" applyFont="1" applyFill="1" applyBorder="1"/>
    <xf numFmtId="164" fontId="17" fillId="3" borderId="5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left"/>
    </xf>
    <xf numFmtId="164" fontId="3" fillId="3" borderId="3" xfId="0" applyNumberFormat="1" applyFont="1" applyFill="1" applyBorder="1"/>
    <xf numFmtId="165" fontId="15" fillId="3" borderId="4" xfId="0" applyNumberFormat="1" applyFont="1" applyFill="1" applyBorder="1"/>
    <xf numFmtId="164" fontId="4" fillId="3" borderId="4" xfId="0" applyNumberFormat="1" applyFont="1" applyFill="1" applyBorder="1"/>
    <xf numFmtId="164" fontId="4" fillId="0" borderId="5" xfId="0" applyNumberFormat="1" applyFont="1" applyFill="1" applyBorder="1"/>
    <xf numFmtId="165" fontId="15" fillId="3" borderId="5" xfId="0" applyNumberFormat="1" applyFont="1" applyFill="1" applyBorder="1"/>
    <xf numFmtId="0" fontId="4" fillId="3" borderId="7" xfId="0" applyFont="1" applyFill="1" applyBorder="1"/>
    <xf numFmtId="49" fontId="19" fillId="0" borderId="6" xfId="0" applyNumberFormat="1" applyFont="1" applyFill="1" applyBorder="1" applyAlignment="1">
      <alignment horizontal="left"/>
    </xf>
    <xf numFmtId="164" fontId="4" fillId="0" borderId="6" xfId="0" applyNumberFormat="1" applyFont="1" applyFill="1" applyBorder="1"/>
    <xf numFmtId="164" fontId="17" fillId="3" borderId="8" xfId="0" applyNumberFormat="1" applyFont="1" applyFill="1" applyBorder="1" applyAlignment="1">
      <alignment horizontal="center"/>
    </xf>
    <xf numFmtId="164" fontId="17" fillId="3" borderId="4" xfId="0" applyNumberFormat="1" applyFont="1" applyFill="1" applyBorder="1" applyAlignment="1">
      <alignment horizontal="center"/>
    </xf>
    <xf numFmtId="0" fontId="15" fillId="2" borderId="4" xfId="3" applyFont="1" applyFill="1" applyBorder="1" applyAlignment="1">
      <alignment horizontal="left" vertical="center" wrapText="1"/>
    </xf>
    <xf numFmtId="4" fontId="15" fillId="2" borderId="4" xfId="4" applyNumberFormat="1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4" fontId="4" fillId="0" borderId="4" xfId="0" applyNumberFormat="1" applyFont="1" applyBorder="1" applyAlignment="1"/>
    <xf numFmtId="0" fontId="4" fillId="0" borderId="7" xfId="0" applyFont="1" applyFill="1" applyBorder="1" applyAlignment="1">
      <alignment wrapText="1"/>
    </xf>
    <xf numFmtId="0" fontId="4" fillId="0" borderId="5" xfId="0" applyFont="1" applyFill="1" applyBorder="1" applyAlignment="1">
      <alignment wrapText="1"/>
    </xf>
    <xf numFmtId="4" fontId="4" fillId="0" borderId="5" xfId="4" applyNumberFormat="1" applyFont="1" applyBorder="1" applyAlignment="1"/>
    <xf numFmtId="0" fontId="4" fillId="3" borderId="5" xfId="0" applyFont="1" applyFill="1" applyBorder="1"/>
    <xf numFmtId="0" fontId="4" fillId="3" borderId="10" xfId="0" applyFont="1" applyFill="1" applyBorder="1"/>
    <xf numFmtId="0" fontId="4" fillId="3" borderId="6" xfId="0" applyFont="1" applyFill="1" applyBorder="1"/>
    <xf numFmtId="164" fontId="15" fillId="3" borderId="4" xfId="0" applyNumberFormat="1" applyFont="1" applyFill="1" applyBorder="1"/>
    <xf numFmtId="49" fontId="19" fillId="0" borderId="4" xfId="0" applyNumberFormat="1" applyFont="1" applyFill="1" applyBorder="1" applyAlignment="1">
      <alignment horizontal="left"/>
    </xf>
    <xf numFmtId="164" fontId="4" fillId="0" borderId="4" xfId="0" applyNumberFormat="1" applyFont="1" applyFill="1" applyBorder="1"/>
    <xf numFmtId="49" fontId="3" fillId="3" borderId="13" xfId="0" applyNumberFormat="1" applyFont="1" applyFill="1" applyBorder="1" applyAlignment="1">
      <alignment horizontal="left"/>
    </xf>
    <xf numFmtId="4" fontId="15" fillId="0" borderId="13" xfId="4" applyNumberFormat="1" applyFont="1" applyFill="1" applyBorder="1" applyAlignment="1">
      <alignment wrapText="1"/>
    </xf>
    <xf numFmtId="4" fontId="15" fillId="0" borderId="4" xfId="4" applyNumberFormat="1" applyFont="1" applyFill="1" applyBorder="1" applyAlignment="1">
      <alignment horizontal="center" wrapText="1"/>
    </xf>
    <xf numFmtId="4" fontId="15" fillId="0" borderId="14" xfId="4" applyNumberFormat="1" applyFont="1" applyFill="1" applyBorder="1" applyAlignment="1">
      <alignment wrapText="1"/>
    </xf>
    <xf numFmtId="49" fontId="4" fillId="0" borderId="7" xfId="0" applyNumberFormat="1" applyFont="1" applyFill="1" applyBorder="1" applyAlignment="1">
      <alignment wrapText="1"/>
    </xf>
    <xf numFmtId="49" fontId="4" fillId="0" borderId="5" xfId="0" applyNumberFormat="1" applyFont="1" applyFill="1" applyBorder="1" applyAlignment="1">
      <alignment wrapText="1"/>
    </xf>
    <xf numFmtId="4" fontId="4" fillId="0" borderId="0" xfId="4" applyNumberFormat="1" applyFont="1" applyFill="1" applyBorder="1" applyAlignment="1">
      <alignment wrapText="1"/>
    </xf>
    <xf numFmtId="4" fontId="4" fillId="0" borderId="5" xfId="4" applyNumberFormat="1" applyFont="1" applyFill="1" applyBorder="1" applyAlignment="1">
      <alignment wrapText="1"/>
    </xf>
    <xf numFmtId="49" fontId="4" fillId="0" borderId="10" xfId="0" applyNumberFormat="1" applyFont="1" applyFill="1" applyBorder="1" applyAlignment="1">
      <alignment wrapText="1"/>
    </xf>
    <xf numFmtId="49" fontId="4" fillId="0" borderId="6" xfId="0" applyNumberFormat="1" applyFont="1" applyFill="1" applyBorder="1" applyAlignment="1">
      <alignment wrapText="1"/>
    </xf>
    <xf numFmtId="4" fontId="4" fillId="0" borderId="2" xfId="4" applyNumberFormat="1" applyFont="1" applyFill="1" applyBorder="1" applyAlignment="1">
      <alignment wrapText="1"/>
    </xf>
    <xf numFmtId="4" fontId="4" fillId="0" borderId="6" xfId="4" applyNumberFormat="1" applyFont="1" applyFill="1" applyBorder="1" applyAlignment="1">
      <alignment wrapText="1"/>
    </xf>
    <xf numFmtId="4" fontId="15" fillId="2" borderId="3" xfId="4" applyNumberFormat="1" applyFont="1" applyFill="1" applyBorder="1" applyAlignment="1">
      <alignment horizontal="center" vertical="center" wrapText="1"/>
    </xf>
    <xf numFmtId="164" fontId="15" fillId="0" borderId="5" xfId="0" applyNumberFormat="1" applyFont="1" applyFill="1" applyBorder="1"/>
    <xf numFmtId="4" fontId="4" fillId="0" borderId="9" xfId="4" applyNumberFormat="1" applyFont="1" applyFill="1" applyBorder="1" applyAlignment="1">
      <alignment wrapText="1"/>
    </xf>
    <xf numFmtId="4" fontId="4" fillId="0" borderId="4" xfId="4" applyNumberFormat="1" applyFont="1" applyFill="1" applyBorder="1" applyAlignment="1">
      <alignment wrapText="1"/>
    </xf>
    <xf numFmtId="49" fontId="4" fillId="0" borderId="4" xfId="0" applyNumberFormat="1" applyFont="1" applyFill="1" applyBorder="1" applyAlignment="1">
      <alignment wrapText="1"/>
    </xf>
    <xf numFmtId="4" fontId="15" fillId="0" borderId="0" xfId="4" applyNumberFormat="1" applyFont="1" applyFill="1" applyBorder="1" applyAlignment="1">
      <alignment horizontal="center" wrapText="1"/>
    </xf>
    <xf numFmtId="49" fontId="3" fillId="2" borderId="4" xfId="0" applyNumberFormat="1" applyFont="1" applyFill="1" applyBorder="1" applyAlignment="1">
      <alignment horizontal="center" vertical="center"/>
    </xf>
    <xf numFmtId="164" fontId="0" fillId="3" borderId="4" xfId="0" applyNumberFormat="1" applyFill="1" applyBorder="1"/>
    <xf numFmtId="164" fontId="0" fillId="3" borderId="5" xfId="0" applyNumberFormat="1" applyFill="1" applyBorder="1"/>
    <xf numFmtId="49" fontId="5" fillId="3" borderId="6" xfId="0" applyNumberFormat="1" applyFont="1" applyFill="1" applyBorder="1" applyAlignment="1">
      <alignment horizontal="left"/>
    </xf>
    <xf numFmtId="164" fontId="5" fillId="3" borderId="6" xfId="0" applyNumberFormat="1" applyFont="1" applyFill="1" applyBorder="1"/>
    <xf numFmtId="0" fontId="15" fillId="2" borderId="3" xfId="3" applyFont="1" applyFill="1" applyBorder="1" applyAlignment="1">
      <alignment horizontal="left" vertical="center" wrapText="1"/>
    </xf>
    <xf numFmtId="0" fontId="4" fillId="0" borderId="0" xfId="0" applyFont="1" applyFill="1"/>
    <xf numFmtId="164" fontId="16" fillId="0" borderId="5" xfId="0" applyNumberFormat="1" applyFont="1" applyFill="1" applyBorder="1"/>
    <xf numFmtId="0" fontId="15" fillId="2" borderId="4" xfId="3" applyFont="1" applyFill="1" applyBorder="1" applyAlignment="1">
      <alignment horizontal="center" vertical="center" wrapText="1"/>
    </xf>
    <xf numFmtId="164" fontId="2" fillId="3" borderId="4" xfId="0" applyNumberFormat="1" applyFont="1" applyFill="1" applyBorder="1"/>
    <xf numFmtId="164" fontId="0" fillId="3" borderId="14" xfId="0" applyNumberFormat="1" applyFill="1" applyBorder="1"/>
    <xf numFmtId="164" fontId="0" fillId="3" borderId="8" xfId="0" applyNumberFormat="1" applyFill="1" applyBorder="1"/>
    <xf numFmtId="164" fontId="0" fillId="3" borderId="6" xfId="0" applyNumberFormat="1" applyFill="1" applyBorder="1"/>
    <xf numFmtId="164" fontId="0" fillId="3" borderId="11" xfId="0" applyNumberFormat="1" applyFill="1" applyBorder="1"/>
    <xf numFmtId="0" fontId="0" fillId="3" borderId="0" xfId="0" applyFill="1"/>
    <xf numFmtId="0" fontId="15" fillId="2" borderId="3" xfId="3" applyFont="1" applyFill="1" applyBorder="1" applyAlignment="1">
      <alignment horizontal="center" vertical="center" wrapText="1"/>
    </xf>
    <xf numFmtId="49" fontId="22" fillId="3" borderId="6" xfId="0" applyNumberFormat="1" applyFont="1" applyFill="1" applyBorder="1" applyAlignment="1">
      <alignment horizontal="left"/>
    </xf>
    <xf numFmtId="165" fontId="4" fillId="0" borderId="5" xfId="0" applyNumberFormat="1" applyFont="1" applyFill="1" applyBorder="1"/>
    <xf numFmtId="164" fontId="0" fillId="3" borderId="0" xfId="0" applyNumberFormat="1" applyFill="1" applyBorder="1"/>
    <xf numFmtId="49" fontId="22" fillId="3" borderId="5" xfId="0" applyNumberFormat="1" applyFont="1" applyFill="1" applyBorder="1" applyAlignment="1">
      <alignment horizontal="left"/>
    </xf>
    <xf numFmtId="164" fontId="15" fillId="3" borderId="8" xfId="0" applyNumberFormat="1" applyFont="1" applyFill="1" applyBorder="1"/>
    <xf numFmtId="9" fontId="15" fillId="3" borderId="8" xfId="2" applyFont="1" applyFill="1" applyBorder="1"/>
    <xf numFmtId="9" fontId="4" fillId="3" borderId="5" xfId="2" applyFont="1" applyFill="1" applyBorder="1"/>
    <xf numFmtId="0" fontId="23" fillId="0" borderId="0" xfId="0" applyFont="1" applyAlignment="1">
      <alignment horizontal="center" wrapText="1"/>
    </xf>
    <xf numFmtId="0" fontId="8" fillId="0" borderId="0" xfId="0" applyFont="1"/>
    <xf numFmtId="0" fontId="24" fillId="2" borderId="13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/>
    </xf>
    <xf numFmtId="0" fontId="24" fillId="2" borderId="8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24" fillId="2" borderId="2" xfId="0" applyFont="1" applyFill="1" applyBorder="1" applyAlignment="1">
      <alignment horizontal="center" vertical="center"/>
    </xf>
    <xf numFmtId="0" fontId="24" fillId="2" borderId="11" xfId="0" applyFont="1" applyFill="1" applyBorder="1" applyAlignment="1">
      <alignment horizontal="center" vertical="center"/>
    </xf>
    <xf numFmtId="0" fontId="24" fillId="2" borderId="15" xfId="0" applyFont="1" applyFill="1" applyBorder="1" applyAlignment="1">
      <alignment vertical="center"/>
    </xf>
    <xf numFmtId="0" fontId="24" fillId="2" borderId="16" xfId="0" applyFont="1" applyFill="1" applyBorder="1" applyAlignment="1">
      <alignment vertical="center"/>
    </xf>
    <xf numFmtId="0" fontId="8" fillId="3" borderId="0" xfId="0" applyFont="1" applyFill="1"/>
    <xf numFmtId="166" fontId="8" fillId="0" borderId="4" xfId="0" applyNumberFormat="1" applyFont="1" applyFill="1" applyBorder="1"/>
    <xf numFmtId="0" fontId="8" fillId="3" borderId="0" xfId="0" applyFont="1" applyFill="1" applyBorder="1"/>
    <xf numFmtId="0" fontId="24" fillId="0" borderId="3" xfId="0" applyFont="1" applyBorder="1" applyAlignment="1">
      <alignment vertical="center" wrapText="1"/>
    </xf>
    <xf numFmtId="4" fontId="8" fillId="0" borderId="3" xfId="0" applyNumberFormat="1" applyFont="1" applyBorder="1"/>
    <xf numFmtId="4" fontId="25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left" vertical="center" wrapText="1"/>
    </xf>
    <xf numFmtId="4" fontId="26" fillId="0" borderId="3" xfId="0" applyNumberFormat="1" applyFont="1" applyBorder="1" applyAlignment="1">
      <alignment horizontal="center" vertical="center"/>
    </xf>
    <xf numFmtId="4" fontId="25" fillId="3" borderId="0" xfId="0" applyNumberFormat="1" applyFont="1" applyFill="1" applyAlignment="1">
      <alignment vertical="center"/>
    </xf>
    <xf numFmtId="0" fontId="26" fillId="0" borderId="15" xfId="0" applyFont="1" applyBorder="1" applyAlignment="1">
      <alignment horizontal="left" vertical="center" wrapText="1"/>
    </xf>
    <xf numFmtId="0" fontId="26" fillId="0" borderId="16" xfId="0" applyFont="1" applyBorder="1" applyAlignment="1">
      <alignment horizontal="left" vertical="center" wrapText="1"/>
    </xf>
    <xf numFmtId="4" fontId="8" fillId="3" borderId="0" xfId="0" applyNumberFormat="1" applyFont="1" applyFill="1" applyBorder="1"/>
    <xf numFmtId="4" fontId="8" fillId="3" borderId="0" xfId="0" applyNumberFormat="1" applyFont="1" applyFill="1"/>
    <xf numFmtId="167" fontId="4" fillId="3" borderId="0" xfId="0" applyNumberFormat="1" applyFont="1" applyFill="1" applyBorder="1"/>
    <xf numFmtId="0" fontId="26" fillId="0" borderId="3" xfId="0" applyFont="1" applyBorder="1" applyAlignment="1">
      <alignment horizontal="left" vertical="center" indent="1"/>
    </xf>
    <xf numFmtId="4" fontId="25" fillId="3" borderId="0" xfId="0" applyNumberFormat="1" applyFont="1" applyFill="1" applyAlignment="1">
      <alignment horizontal="center" vertical="center"/>
    </xf>
    <xf numFmtId="0" fontId="24" fillId="2" borderId="3" xfId="0" applyFont="1" applyFill="1" applyBorder="1" applyAlignment="1">
      <alignment vertical="center"/>
    </xf>
    <xf numFmtId="44" fontId="24" fillId="2" borderId="3" xfId="0" applyNumberFormat="1" applyFont="1" applyFill="1" applyBorder="1" applyAlignment="1">
      <alignment horizontal="center" vertical="center"/>
    </xf>
    <xf numFmtId="44" fontId="4" fillId="3" borderId="0" xfId="0" applyNumberFormat="1" applyFont="1" applyFill="1" applyBorder="1"/>
    <xf numFmtId="0" fontId="24" fillId="0" borderId="3" xfId="0" applyFont="1" applyBorder="1" applyAlignment="1">
      <alignment vertical="center"/>
    </xf>
    <xf numFmtId="4" fontId="24" fillId="0" borderId="3" xfId="0" applyNumberFormat="1" applyFont="1" applyBorder="1" applyAlignment="1">
      <alignment horizontal="center" vertical="center"/>
    </xf>
    <xf numFmtId="4" fontId="8" fillId="3" borderId="0" xfId="0" applyNumberFormat="1" applyFont="1" applyFill="1" applyAlignment="1">
      <alignment vertical="center" wrapText="1"/>
    </xf>
    <xf numFmtId="0" fontId="26" fillId="0" borderId="15" xfId="0" applyFont="1" applyBorder="1" applyAlignment="1">
      <alignment horizontal="left" vertical="center"/>
    </xf>
    <xf numFmtId="0" fontId="26" fillId="0" borderId="16" xfId="0" applyFont="1" applyBorder="1" applyAlignment="1">
      <alignment horizontal="left" vertical="center"/>
    </xf>
    <xf numFmtId="0" fontId="24" fillId="2" borderId="3" xfId="0" applyFont="1" applyFill="1" applyBorder="1" applyAlignment="1">
      <alignment vertical="center"/>
    </xf>
    <xf numFmtId="4" fontId="4" fillId="3" borderId="0" xfId="0" applyNumberFormat="1" applyFont="1" applyFill="1"/>
    <xf numFmtId="4" fontId="24" fillId="2" borderId="3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65" fontId="15" fillId="3" borderId="14" xfId="0" applyNumberFormat="1" applyFont="1" applyFill="1" applyBorder="1" applyAlignment="1">
      <alignment horizontal="center"/>
    </xf>
    <xf numFmtId="165" fontId="0" fillId="3" borderId="8" xfId="0" applyNumberFormat="1" applyFill="1" applyBorder="1"/>
    <xf numFmtId="165" fontId="5" fillId="3" borderId="11" xfId="0" applyNumberFormat="1" applyFont="1" applyFill="1" applyBorder="1"/>
    <xf numFmtId="164" fontId="5" fillId="3" borderId="11" xfId="0" applyNumberFormat="1" applyFont="1" applyFill="1" applyBorder="1"/>
    <xf numFmtId="0" fontId="8" fillId="0" borderId="0" xfId="0" applyFont="1" applyBorder="1"/>
    <xf numFmtId="0" fontId="8" fillId="0" borderId="0" xfId="0" applyFont="1" applyBorder="1" applyAlignment="1"/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 applyProtection="1">
      <alignment vertical="top" wrapText="1"/>
      <protection locked="0"/>
    </xf>
    <xf numFmtId="43" fontId="9" fillId="3" borderId="0" xfId="1" applyFont="1" applyFill="1" applyBorder="1" applyAlignment="1">
      <alignment vertical="top"/>
    </xf>
    <xf numFmtId="0" fontId="8" fillId="0" borderId="0" xfId="0" applyFont="1" applyAlignment="1"/>
    <xf numFmtId="0" fontId="9" fillId="3" borderId="0" xfId="0" applyFont="1" applyFill="1" applyAlignment="1">
      <alignment wrapText="1"/>
    </xf>
    <xf numFmtId="43" fontId="9" fillId="3" borderId="0" xfId="1" applyNumberFormat="1" applyFont="1" applyFill="1" applyAlignment="1">
      <alignment horizontal="center"/>
    </xf>
    <xf numFmtId="0" fontId="8" fillId="3" borderId="0" xfId="0" applyFont="1" applyFill="1" applyBorder="1" applyAlignment="1"/>
    <xf numFmtId="0" fontId="8" fillId="3" borderId="0" xfId="0" applyFont="1" applyFill="1" applyBorder="1" applyAlignment="1">
      <alignment vertical="top"/>
    </xf>
  </cellXfs>
  <cellStyles count="5">
    <cellStyle name="Millares" xfId="1" builtinId="3"/>
    <cellStyle name="Millares 2" xfId="4"/>
    <cellStyle name="Normal" xfId="0" builtinId="0"/>
    <cellStyle name="Normal 2 2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2033587</xdr:colOff>
      <xdr:row>3</xdr:row>
      <xdr:rowOff>9525</xdr:rowOff>
    </xdr:to>
    <xdr:pic>
      <xdr:nvPicPr>
        <xdr:cNvPr id="2" name="2 Imagen" descr="C:\Users\pvillegas\AppData\Local\Microsoft\Windows\Temporary Internet Files\Content.Word\Hoja membretada institucional UTNG 2013-0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2024062" cy="5143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57150</xdr:colOff>
      <xdr:row>472</xdr:row>
      <xdr:rowOff>114300</xdr:rowOff>
    </xdr:from>
    <xdr:to>
      <xdr:col>0</xdr:col>
      <xdr:colOff>2238375</xdr:colOff>
      <xdr:row>472</xdr:row>
      <xdr:rowOff>114302</xdr:rowOff>
    </xdr:to>
    <xdr:cxnSp macro="">
      <xdr:nvCxnSpPr>
        <xdr:cNvPr id="3" name="3 Conector recto"/>
        <xdr:cNvCxnSpPr/>
      </xdr:nvCxnSpPr>
      <xdr:spPr>
        <a:xfrm flipV="1">
          <a:off x="57150" y="73914000"/>
          <a:ext cx="2181225" cy="2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3381375</xdr:colOff>
      <xdr:row>472</xdr:row>
      <xdr:rowOff>114300</xdr:rowOff>
    </xdr:from>
    <xdr:to>
      <xdr:col>3</xdr:col>
      <xdr:colOff>9525</xdr:colOff>
      <xdr:row>472</xdr:row>
      <xdr:rowOff>114301</xdr:rowOff>
    </xdr:to>
    <xdr:cxnSp macro="">
      <xdr:nvCxnSpPr>
        <xdr:cNvPr id="4" name="4 Conector recto"/>
        <xdr:cNvCxnSpPr/>
      </xdr:nvCxnSpPr>
      <xdr:spPr>
        <a:xfrm flipV="1">
          <a:off x="3381375" y="73914000"/>
          <a:ext cx="2543175" cy="1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92859</xdr:colOff>
      <xdr:row>472</xdr:row>
      <xdr:rowOff>107154</xdr:rowOff>
    </xdr:from>
    <xdr:to>
      <xdr:col>0</xdr:col>
      <xdr:colOff>2209801</xdr:colOff>
      <xdr:row>475</xdr:row>
      <xdr:rowOff>127000</xdr:rowOff>
    </xdr:to>
    <xdr:sp macro="" textlink="">
      <xdr:nvSpPr>
        <xdr:cNvPr id="5" name="5 CuadroTexto"/>
        <xdr:cNvSpPr txBox="1"/>
      </xdr:nvSpPr>
      <xdr:spPr>
        <a:xfrm>
          <a:off x="92859" y="73906854"/>
          <a:ext cx="2116942" cy="4770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Fernando Gutiérrez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Godínez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Rector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3381375</xdr:colOff>
      <xdr:row>472</xdr:row>
      <xdr:rowOff>127265</xdr:rowOff>
    </xdr:from>
    <xdr:to>
      <xdr:col>2</xdr:col>
      <xdr:colOff>1133475</xdr:colOff>
      <xdr:row>476</xdr:row>
      <xdr:rowOff>0</xdr:rowOff>
    </xdr:to>
    <xdr:sp macro="" textlink="">
      <xdr:nvSpPr>
        <xdr:cNvPr id="6" name="6 CuadroTexto"/>
        <xdr:cNvSpPr txBox="1"/>
      </xdr:nvSpPr>
      <xdr:spPr>
        <a:xfrm>
          <a:off x="3381375" y="73926965"/>
          <a:ext cx="2524125" cy="472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Loth Mariano Pérez Camacho</a:t>
          </a:r>
          <a:endParaRPr lang="es-MX" sz="9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Director de Administración y Finanzas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1143000</xdr:colOff>
      <xdr:row>472</xdr:row>
      <xdr:rowOff>114300</xdr:rowOff>
    </xdr:from>
    <xdr:to>
      <xdr:col>5</xdr:col>
      <xdr:colOff>876300</xdr:colOff>
      <xdr:row>472</xdr:row>
      <xdr:rowOff>114300</xdr:rowOff>
    </xdr:to>
    <xdr:cxnSp macro="">
      <xdr:nvCxnSpPr>
        <xdr:cNvPr id="7" name="7 Conector recto"/>
        <xdr:cNvCxnSpPr/>
      </xdr:nvCxnSpPr>
      <xdr:spPr>
        <a:xfrm>
          <a:off x="7058025" y="73914000"/>
          <a:ext cx="215265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952499</xdr:colOff>
      <xdr:row>472</xdr:row>
      <xdr:rowOff>113505</xdr:rowOff>
    </xdr:from>
    <xdr:to>
      <xdr:col>6</xdr:col>
      <xdr:colOff>28574</xdr:colOff>
      <xdr:row>476</xdr:row>
      <xdr:rowOff>95249</xdr:rowOff>
    </xdr:to>
    <xdr:sp macro="" textlink="">
      <xdr:nvSpPr>
        <xdr:cNvPr id="8" name="8 CuadroTexto"/>
        <xdr:cNvSpPr txBox="1"/>
      </xdr:nvSpPr>
      <xdr:spPr>
        <a:xfrm>
          <a:off x="6867524" y="73913205"/>
          <a:ext cx="2543175" cy="5818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Miguel Ángel Rangel González</a:t>
          </a:r>
          <a:endParaRPr lang="es-MX" sz="9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Jefe de Departamento de Contabilidad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LOS%20LARGO/EDOS.%20FINANCIEROS%202015/E.FIN.%20ENERO-MAYO/E.FIN.%20MARZ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 (2)"/>
      <sheetName val="ESF"/>
      <sheetName val="EA"/>
      <sheetName val="EVHP"/>
      <sheetName val="EFE"/>
      <sheetName val="ECSF"/>
      <sheetName val="PT_ESF_ECSF"/>
      <sheetName val="EAA"/>
      <sheetName val="EADP"/>
      <sheetName val="PC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DET SUB ING 02"/>
      <sheetName val="REP MEN SUB 02"/>
      <sheetName val="ING. PROPIOS"/>
      <sheetName val="A1 Balanza de Comprobacion (2)"/>
      <sheetName val="NOTAS"/>
      <sheetName val="NOTAS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2"/>
  <sheetViews>
    <sheetView showGridLines="0" tabSelected="1" zoomScaleNormal="100" workbookViewId="0">
      <selection sqref="A1:E1"/>
    </sheetView>
  </sheetViews>
  <sheetFormatPr baseColWidth="10" defaultRowHeight="11.25"/>
  <cols>
    <col min="1" max="1" width="55.140625" style="4" bestFit="1" customWidth="1"/>
    <col min="2" max="2" width="16.42578125" style="4" bestFit="1" customWidth="1"/>
    <col min="3" max="3" width="17.140625" style="4" customWidth="1"/>
    <col min="4" max="4" width="19.140625" style="4" customWidth="1"/>
    <col min="5" max="5" width="17.140625" style="4" customWidth="1"/>
    <col min="6" max="6" width="15.7109375" style="4" bestFit="1" customWidth="1"/>
    <col min="7" max="16384" width="11.42578125" style="4"/>
  </cols>
  <sheetData>
    <row r="1" spans="1:6" ht="4.5" customHeight="1">
      <c r="A1" s="1"/>
      <c r="B1" s="2"/>
      <c r="C1" s="2"/>
      <c r="D1" s="2"/>
      <c r="E1" s="2"/>
      <c r="F1" s="3"/>
    </row>
    <row r="2" spans="1:6" ht="12.75">
      <c r="A2" s="5" t="s">
        <v>0</v>
      </c>
      <c r="B2" s="6"/>
      <c r="C2" s="6"/>
      <c r="D2" s="6"/>
      <c r="E2" s="6"/>
      <c r="F2" s="6"/>
    </row>
    <row r="3" spans="1:6" ht="24" customHeight="1">
      <c r="A3" s="5" t="s">
        <v>1</v>
      </c>
      <c r="B3" s="6"/>
      <c r="C3" s="6"/>
      <c r="D3" s="6"/>
      <c r="E3" s="6"/>
      <c r="F3" s="6"/>
    </row>
    <row r="4" spans="1:6" ht="15">
      <c r="A4" s="7"/>
      <c r="B4"/>
      <c r="C4" s="8"/>
      <c r="D4" s="8"/>
      <c r="E4" s="8"/>
    </row>
    <row r="5" spans="1:6" ht="12">
      <c r="A5" s="9" t="s">
        <v>2</v>
      </c>
      <c r="B5" s="10" t="s">
        <v>3</v>
      </c>
      <c r="C5" s="10"/>
      <c r="D5" s="10"/>
      <c r="E5" s="10"/>
    </row>
    <row r="6" spans="1:6" ht="12">
      <c r="A6" s="9"/>
      <c r="B6" s="11"/>
      <c r="C6" s="12"/>
      <c r="D6" s="13"/>
      <c r="E6" s="14"/>
    </row>
    <row r="7" spans="1:6" ht="12">
      <c r="A7" s="9"/>
      <c r="B7" s="11"/>
      <c r="C7" s="12"/>
      <c r="D7" s="13"/>
      <c r="E7" s="14"/>
    </row>
    <row r="8" spans="1:6" ht="12.75">
      <c r="A8" s="15" t="s">
        <v>4</v>
      </c>
      <c r="B8" s="15"/>
      <c r="C8" s="15"/>
      <c r="D8" s="15"/>
      <c r="E8" s="15"/>
    </row>
    <row r="9" spans="1:6" ht="12">
      <c r="A9" s="16"/>
      <c r="B9" s="11"/>
      <c r="C9" s="12"/>
      <c r="D9" s="13"/>
      <c r="E9" s="14"/>
    </row>
    <row r="10" spans="1:6" ht="12.75">
      <c r="A10" s="17" t="s">
        <v>5</v>
      </c>
      <c r="B10" s="18"/>
      <c r="C10" s="19"/>
      <c r="D10" s="8"/>
      <c r="E10" s="8"/>
    </row>
    <row r="11" spans="1:6" ht="15">
      <c r="A11" s="20"/>
      <c r="B11"/>
      <c r="C11" s="8"/>
      <c r="D11" s="8"/>
      <c r="E11" s="8"/>
    </row>
    <row r="12" spans="1:6" ht="15">
      <c r="A12" s="21" t="s">
        <v>6</v>
      </c>
      <c r="B12"/>
      <c r="C12" s="8"/>
      <c r="D12" s="8"/>
      <c r="E12" s="8"/>
    </row>
    <row r="13" spans="1:6" ht="15">
      <c r="B13"/>
    </row>
    <row r="14" spans="1:6" ht="12">
      <c r="A14" s="22" t="s">
        <v>7</v>
      </c>
      <c r="B14" s="23"/>
      <c r="C14" s="23"/>
      <c r="D14" s="23"/>
    </row>
    <row r="15" spans="1:6">
      <c r="A15" s="24"/>
      <c r="B15" s="23"/>
      <c r="C15" s="23"/>
      <c r="D15" s="23"/>
    </row>
    <row r="16" spans="1:6" ht="20.25" customHeight="1">
      <c r="A16" s="25" t="s">
        <v>8</v>
      </c>
      <c r="B16" s="26" t="s">
        <v>9</v>
      </c>
      <c r="C16" s="26" t="s">
        <v>10</v>
      </c>
      <c r="D16" s="26" t="s">
        <v>11</v>
      </c>
    </row>
    <row r="17" spans="1:4">
      <c r="A17" s="27" t="s">
        <v>12</v>
      </c>
      <c r="B17" s="28"/>
      <c r="C17" s="28">
        <v>0</v>
      </c>
      <c r="D17" s="28">
        <v>0</v>
      </c>
    </row>
    <row r="18" spans="1:4">
      <c r="A18" s="29"/>
      <c r="B18" s="30"/>
      <c r="C18" s="30">
        <v>0</v>
      </c>
      <c r="D18" s="30">
        <v>0</v>
      </c>
    </row>
    <row r="19" spans="1:4">
      <c r="A19" s="29" t="s">
        <v>13</v>
      </c>
      <c r="B19" s="30"/>
      <c r="C19" s="31" t="s">
        <v>14</v>
      </c>
      <c r="D19" s="30">
        <v>0</v>
      </c>
    </row>
    <row r="20" spans="1:4">
      <c r="A20" s="29"/>
      <c r="B20" s="30"/>
      <c r="C20" s="30">
        <v>0</v>
      </c>
      <c r="D20" s="30">
        <v>0</v>
      </c>
    </row>
    <row r="21" spans="1:4">
      <c r="A21" s="32" t="s">
        <v>15</v>
      </c>
      <c r="B21" s="33"/>
      <c r="C21" s="33">
        <v>0</v>
      </c>
      <c r="D21" s="33">
        <v>0</v>
      </c>
    </row>
    <row r="22" spans="1:4">
      <c r="A22" s="24"/>
      <c r="B22" s="23"/>
      <c r="C22" s="23"/>
      <c r="D22" s="23"/>
    </row>
    <row r="23" spans="1:4">
      <c r="A23" s="24"/>
      <c r="B23" s="23"/>
      <c r="C23" s="23"/>
      <c r="D23" s="23"/>
    </row>
    <row r="24" spans="1:4">
      <c r="A24" s="24"/>
      <c r="B24" s="23"/>
      <c r="C24" s="23"/>
      <c r="D24" s="23"/>
    </row>
    <row r="25" spans="1:4" ht="12">
      <c r="A25" s="22" t="s">
        <v>16</v>
      </c>
      <c r="B25" s="34"/>
      <c r="C25" s="23"/>
      <c r="D25" s="23"/>
    </row>
    <row r="27" spans="1:4" ht="18.75" customHeight="1">
      <c r="A27" s="25" t="s">
        <v>17</v>
      </c>
      <c r="B27" s="26" t="s">
        <v>9</v>
      </c>
      <c r="C27" s="26" t="s">
        <v>18</v>
      </c>
      <c r="D27" s="26" t="s">
        <v>19</v>
      </c>
    </row>
    <row r="28" spans="1:4">
      <c r="A28" s="29" t="s">
        <v>20</v>
      </c>
      <c r="B28" s="35">
        <f>SUM(B29)</f>
        <v>17500</v>
      </c>
      <c r="C28" s="35">
        <f t="shared" ref="C28:D28" si="0">SUM(C29)</f>
        <v>17500</v>
      </c>
      <c r="D28" s="35">
        <f t="shared" si="0"/>
        <v>563206</v>
      </c>
    </row>
    <row r="29" spans="1:4">
      <c r="A29" s="36" t="s">
        <v>21</v>
      </c>
      <c r="B29" s="37">
        <v>17500</v>
      </c>
      <c r="C29" s="37">
        <v>17500</v>
      </c>
      <c r="D29" s="37">
        <v>563206</v>
      </c>
    </row>
    <row r="30" spans="1:4" ht="14.25" customHeight="1">
      <c r="A30" s="29" t="s">
        <v>22</v>
      </c>
      <c r="B30" s="38"/>
      <c r="C30" s="38"/>
      <c r="D30" s="38"/>
    </row>
    <row r="31" spans="1:4" ht="14.25" customHeight="1">
      <c r="A31" s="29"/>
      <c r="B31" s="37"/>
      <c r="C31" s="37"/>
      <c r="D31" s="37"/>
    </row>
    <row r="32" spans="1:4" ht="14.25" customHeight="1">
      <c r="A32" s="32"/>
      <c r="B32" s="39"/>
      <c r="C32" s="39"/>
      <c r="D32" s="39"/>
    </row>
    <row r="33" spans="1:5" ht="14.25" customHeight="1"/>
    <row r="34" spans="1:5" ht="14.25" customHeight="1"/>
    <row r="35" spans="1:5" ht="23.25" customHeight="1">
      <c r="A35" s="25" t="s">
        <v>23</v>
      </c>
      <c r="B35" s="26" t="s">
        <v>9</v>
      </c>
      <c r="C35" s="26" t="s">
        <v>24</v>
      </c>
      <c r="D35" s="26" t="s">
        <v>25</v>
      </c>
      <c r="E35" s="26" t="s">
        <v>26</v>
      </c>
    </row>
    <row r="36" spans="1:5" ht="14.25" customHeight="1">
      <c r="A36" s="29" t="s">
        <v>27</v>
      </c>
      <c r="B36" s="37"/>
      <c r="C36" s="37"/>
      <c r="D36" s="37"/>
      <c r="E36" s="37"/>
    </row>
    <row r="37" spans="1:5" ht="14.25" customHeight="1">
      <c r="A37" s="29"/>
      <c r="B37" s="37"/>
      <c r="C37" s="40" t="s">
        <v>14</v>
      </c>
      <c r="D37" s="41"/>
      <c r="E37" s="37"/>
    </row>
    <row r="38" spans="1:5" ht="14.25" customHeight="1">
      <c r="A38" s="29" t="s">
        <v>28</v>
      </c>
      <c r="B38" s="37"/>
      <c r="C38" s="37"/>
      <c r="D38" s="37"/>
      <c r="E38" s="37"/>
    </row>
    <row r="39" spans="1:5" ht="14.25" customHeight="1">
      <c r="A39" s="32"/>
      <c r="B39" s="39"/>
      <c r="C39" s="39"/>
      <c r="D39" s="39"/>
      <c r="E39" s="39"/>
    </row>
    <row r="40" spans="1:5" ht="14.25" customHeight="1"/>
    <row r="41" spans="1:5" ht="14.25" customHeight="1"/>
    <row r="42" spans="1:5" ht="14.25" customHeight="1">
      <c r="A42" s="22" t="s">
        <v>29</v>
      </c>
    </row>
    <row r="43" spans="1:5" ht="14.25" customHeight="1">
      <c r="A43" s="42"/>
    </row>
    <row r="44" spans="1:5" ht="24" customHeight="1">
      <c r="A44" s="25" t="s">
        <v>30</v>
      </c>
      <c r="B44" s="26" t="s">
        <v>9</v>
      </c>
      <c r="C44" s="26" t="s">
        <v>31</v>
      </c>
    </row>
    <row r="45" spans="1:5" ht="14.25" customHeight="1">
      <c r="A45" s="27" t="s">
        <v>32</v>
      </c>
      <c r="B45" s="43">
        <f>SUM(B46)</f>
        <v>21553.97</v>
      </c>
      <c r="C45" s="28">
        <v>0</v>
      </c>
    </row>
    <row r="46" spans="1:5" ht="14.25" customHeight="1">
      <c r="A46" s="36" t="s">
        <v>33</v>
      </c>
      <c r="B46" s="30">
        <v>21553.97</v>
      </c>
      <c r="C46" s="30">
        <v>0</v>
      </c>
    </row>
    <row r="47" spans="1:5" ht="14.25" customHeight="1">
      <c r="A47" s="29" t="s">
        <v>34</v>
      </c>
      <c r="B47" s="44"/>
      <c r="C47" s="44"/>
    </row>
    <row r="48" spans="1:5" ht="14.25" customHeight="1">
      <c r="A48" s="32"/>
      <c r="B48" s="33"/>
      <c r="C48" s="33">
        <v>0</v>
      </c>
    </row>
    <row r="49" spans="1:6" ht="14.25" customHeight="1">
      <c r="A49" s="45"/>
      <c r="B49" s="46"/>
      <c r="C49" s="46"/>
    </row>
    <row r="50" spans="1:6" ht="14.25" customHeight="1"/>
    <row r="51" spans="1:6" ht="14.25" customHeight="1">
      <c r="A51" s="22" t="s">
        <v>35</v>
      </c>
    </row>
    <row r="52" spans="1:6" ht="14.25" customHeight="1">
      <c r="A52" s="42"/>
    </row>
    <row r="53" spans="1:6" ht="27.75" customHeight="1">
      <c r="A53" s="25" t="s">
        <v>36</v>
      </c>
      <c r="B53" s="26" t="s">
        <v>9</v>
      </c>
      <c r="C53" s="26" t="s">
        <v>10</v>
      </c>
      <c r="D53" s="26" t="s">
        <v>37</v>
      </c>
      <c r="E53" s="47" t="s">
        <v>38</v>
      </c>
      <c r="F53" s="26" t="s">
        <v>39</v>
      </c>
    </row>
    <row r="54" spans="1:6" ht="14.25" customHeight="1">
      <c r="A54" s="48" t="s">
        <v>40</v>
      </c>
      <c r="B54" s="46"/>
      <c r="C54" s="49" t="s">
        <v>14</v>
      </c>
      <c r="D54" s="49"/>
      <c r="E54" s="46">
        <v>0</v>
      </c>
      <c r="F54" s="50">
        <v>0</v>
      </c>
    </row>
    <row r="55" spans="1:6" ht="14.25" customHeight="1">
      <c r="A55" s="48"/>
      <c r="B55" s="46"/>
      <c r="C55" s="46">
        <v>0</v>
      </c>
      <c r="D55" s="46">
        <v>0</v>
      </c>
      <c r="E55" s="46">
        <v>0</v>
      </c>
      <c r="F55" s="50">
        <v>0</v>
      </c>
    </row>
    <row r="56" spans="1:6" ht="14.25" customHeight="1">
      <c r="A56" s="48"/>
      <c r="B56" s="46"/>
      <c r="C56" s="46">
        <v>0</v>
      </c>
      <c r="D56" s="46">
        <v>0</v>
      </c>
      <c r="E56" s="46">
        <v>0</v>
      </c>
      <c r="F56" s="50">
        <v>0</v>
      </c>
    </row>
    <row r="57" spans="1:6" ht="14.25" customHeight="1">
      <c r="A57" s="51"/>
      <c r="B57" s="52"/>
      <c r="C57" s="52">
        <v>0</v>
      </c>
      <c r="D57" s="52">
        <v>0</v>
      </c>
      <c r="E57" s="52">
        <v>0</v>
      </c>
      <c r="F57" s="53">
        <v>0</v>
      </c>
    </row>
    <row r="58" spans="1:6">
      <c r="A58" s="45"/>
      <c r="B58" s="54"/>
      <c r="C58" s="54">
        <v>0</v>
      </c>
      <c r="D58" s="54">
        <v>0</v>
      </c>
      <c r="E58" s="54">
        <v>0</v>
      </c>
      <c r="F58" s="54">
        <v>0</v>
      </c>
    </row>
    <row r="59" spans="1:6">
      <c r="A59" s="45"/>
      <c r="B59" s="54"/>
      <c r="C59" s="54"/>
      <c r="D59" s="54"/>
      <c r="E59" s="54"/>
      <c r="F59" s="54"/>
    </row>
    <row r="60" spans="1:6" ht="26.25" customHeight="1">
      <c r="A60" s="25" t="s">
        <v>41</v>
      </c>
      <c r="B60" s="26" t="s">
        <v>9</v>
      </c>
      <c r="C60" s="26" t="s">
        <v>10</v>
      </c>
      <c r="D60" s="26" t="s">
        <v>42</v>
      </c>
      <c r="E60" s="54"/>
      <c r="F60" s="54"/>
    </row>
    <row r="61" spans="1:6">
      <c r="A61" s="29" t="s">
        <v>43</v>
      </c>
      <c r="B61" s="30"/>
      <c r="C61" s="55" t="s">
        <v>14</v>
      </c>
      <c r="D61" s="30">
        <v>0</v>
      </c>
      <c r="E61" s="54"/>
      <c r="F61" s="54"/>
    </row>
    <row r="62" spans="1:6">
      <c r="A62" s="29"/>
      <c r="B62" s="30"/>
      <c r="C62" s="55"/>
      <c r="D62" s="30">
        <v>0</v>
      </c>
      <c r="E62" s="54"/>
      <c r="F62" s="54"/>
    </row>
    <row r="63" spans="1:6">
      <c r="A63" s="56"/>
      <c r="B63" s="57"/>
      <c r="C63" s="57">
        <v>0</v>
      </c>
      <c r="D63" s="57">
        <v>0</v>
      </c>
      <c r="E63" s="54"/>
      <c r="F63" s="54"/>
    </row>
    <row r="64" spans="1:6">
      <c r="A64" s="45"/>
      <c r="B64" s="54"/>
      <c r="C64" s="54"/>
      <c r="D64" s="54"/>
      <c r="E64" s="54"/>
      <c r="F64" s="54"/>
    </row>
    <row r="65" spans="1:6">
      <c r="A65" s="45"/>
      <c r="B65" s="54"/>
      <c r="C65" s="54"/>
      <c r="D65" s="54"/>
      <c r="E65" s="54"/>
      <c r="F65" s="54"/>
    </row>
    <row r="66" spans="1:6">
      <c r="A66" s="42"/>
    </row>
    <row r="67" spans="1:6" ht="12">
      <c r="A67" s="22" t="s">
        <v>44</v>
      </c>
    </row>
    <row r="69" spans="1:6">
      <c r="A69" s="42"/>
    </row>
    <row r="70" spans="1:6" ht="24" customHeight="1">
      <c r="A70" s="25" t="s">
        <v>45</v>
      </c>
      <c r="B70" s="26" t="s">
        <v>46</v>
      </c>
      <c r="C70" s="26" t="s">
        <v>47</v>
      </c>
      <c r="D70" s="26" t="s">
        <v>48</v>
      </c>
      <c r="E70" s="26" t="s">
        <v>49</v>
      </c>
    </row>
    <row r="71" spans="1:6">
      <c r="A71" s="27" t="s">
        <v>50</v>
      </c>
      <c r="B71" s="58">
        <f>SUM(B72:B76)</f>
        <v>96802481.899999991</v>
      </c>
      <c r="C71" s="58">
        <f t="shared" ref="C71:D71" si="1">SUM(C72:C76)</f>
        <v>96802481.899999991</v>
      </c>
      <c r="D71" s="58">
        <f t="shared" si="1"/>
        <v>0</v>
      </c>
      <c r="E71" s="59">
        <v>0</v>
      </c>
    </row>
    <row r="72" spans="1:6">
      <c r="A72" s="36" t="s">
        <v>51</v>
      </c>
      <c r="B72" s="60">
        <v>14916639.51</v>
      </c>
      <c r="C72" s="60">
        <v>14916639.51</v>
      </c>
      <c r="D72" s="37"/>
      <c r="E72" s="37"/>
    </row>
    <row r="73" spans="1:6">
      <c r="A73" s="36" t="s">
        <v>52</v>
      </c>
      <c r="B73" s="60">
        <v>127609.65</v>
      </c>
      <c r="C73" s="60">
        <v>127609.65</v>
      </c>
      <c r="D73" s="37"/>
      <c r="E73" s="37"/>
    </row>
    <row r="74" spans="1:6">
      <c r="A74" s="36" t="s">
        <v>53</v>
      </c>
      <c r="B74" s="60">
        <v>59789621.409999996</v>
      </c>
      <c r="C74" s="60">
        <v>59789621.409999996</v>
      </c>
      <c r="D74" s="37"/>
      <c r="E74" s="37"/>
    </row>
    <row r="75" spans="1:6">
      <c r="A75" s="36" t="s">
        <v>54</v>
      </c>
      <c r="B75" s="60">
        <v>18616714.199999999</v>
      </c>
      <c r="C75" s="60">
        <v>18616714.199999999</v>
      </c>
      <c r="D75" s="37"/>
      <c r="E75" s="37"/>
    </row>
    <row r="76" spans="1:6">
      <c r="A76" s="36" t="s">
        <v>55</v>
      </c>
      <c r="B76" s="60">
        <v>3351897.13</v>
      </c>
      <c r="C76" s="60">
        <v>3351897.13</v>
      </c>
      <c r="D76" s="37"/>
      <c r="E76" s="37"/>
    </row>
    <row r="77" spans="1:6">
      <c r="A77" s="29" t="s">
        <v>56</v>
      </c>
      <c r="B77" s="61">
        <f>SUM(B78:B104)</f>
        <v>84520080.120000005</v>
      </c>
      <c r="C77" s="61">
        <f t="shared" ref="C77:D77" si="2">SUM(C78:C104)</f>
        <v>83714755.63000001</v>
      </c>
      <c r="D77" s="61">
        <f t="shared" si="2"/>
        <v>-805324.49</v>
      </c>
      <c r="E77" s="37">
        <v>0</v>
      </c>
    </row>
    <row r="78" spans="1:6">
      <c r="A78" s="36" t="s">
        <v>57</v>
      </c>
      <c r="B78" s="60">
        <v>1282904.0900000001</v>
      </c>
      <c r="C78" s="60">
        <v>1282904.0900000001</v>
      </c>
      <c r="D78" s="60">
        <v>0</v>
      </c>
      <c r="E78" s="37"/>
    </row>
    <row r="79" spans="1:6">
      <c r="A79" s="36" t="s">
        <v>58</v>
      </c>
      <c r="B79" s="60">
        <v>6467048.7999999998</v>
      </c>
      <c r="C79" s="60">
        <v>6367122.7300000004</v>
      </c>
      <c r="D79" s="60">
        <v>-99926.07</v>
      </c>
      <c r="E79" s="37"/>
    </row>
    <row r="80" spans="1:6">
      <c r="A80" s="36" t="s">
        <v>59</v>
      </c>
      <c r="B80" s="60">
        <v>5616412.3200000003</v>
      </c>
      <c r="C80" s="60">
        <v>5616412.3200000003</v>
      </c>
      <c r="D80" s="60">
        <v>0</v>
      </c>
      <c r="E80" s="37"/>
    </row>
    <row r="81" spans="1:5">
      <c r="A81" s="36" t="s">
        <v>60</v>
      </c>
      <c r="B81" s="60">
        <v>17793677.77</v>
      </c>
      <c r="C81" s="60">
        <v>17258963.550000001</v>
      </c>
      <c r="D81" s="60">
        <v>-534714.22</v>
      </c>
      <c r="E81" s="37"/>
    </row>
    <row r="82" spans="1:5">
      <c r="A82" s="36" t="s">
        <v>61</v>
      </c>
      <c r="B82" s="60">
        <v>1213812.6100000001</v>
      </c>
      <c r="C82" s="60">
        <v>1213812.6100000001</v>
      </c>
      <c r="D82" s="60">
        <v>0</v>
      </c>
      <c r="E82" s="37"/>
    </row>
    <row r="83" spans="1:5">
      <c r="A83" s="36" t="s">
        <v>62</v>
      </c>
      <c r="B83" s="60">
        <v>2954367.98</v>
      </c>
      <c r="C83" s="60">
        <v>2871703.95</v>
      </c>
      <c r="D83" s="60">
        <v>-82664.03</v>
      </c>
      <c r="E83" s="37"/>
    </row>
    <row r="84" spans="1:5">
      <c r="A84" s="36" t="s">
        <v>63</v>
      </c>
      <c r="B84" s="60">
        <v>451767.34</v>
      </c>
      <c r="C84" s="60">
        <v>451767.34</v>
      </c>
      <c r="D84" s="60">
        <v>0</v>
      </c>
      <c r="E84" s="37"/>
    </row>
    <row r="85" spans="1:5">
      <c r="A85" s="36" t="s">
        <v>64</v>
      </c>
      <c r="B85" s="60">
        <v>155947.15</v>
      </c>
      <c r="C85" s="60">
        <v>159183.54999999999</v>
      </c>
      <c r="D85" s="60">
        <v>3236.4</v>
      </c>
      <c r="E85" s="37"/>
    </row>
    <row r="86" spans="1:5">
      <c r="A86" s="36" t="s">
        <v>65</v>
      </c>
      <c r="B86" s="60">
        <v>51156</v>
      </c>
      <c r="C86" s="60">
        <v>51156</v>
      </c>
      <c r="D86" s="60">
        <v>0</v>
      </c>
      <c r="E86" s="37"/>
    </row>
    <row r="87" spans="1:5">
      <c r="A87" s="36" t="s">
        <v>66</v>
      </c>
      <c r="B87" s="60">
        <v>16293.36</v>
      </c>
      <c r="C87" s="60">
        <v>16293.36</v>
      </c>
      <c r="D87" s="60">
        <v>0</v>
      </c>
      <c r="E87" s="37"/>
    </row>
    <row r="88" spans="1:5">
      <c r="A88" s="36" t="s">
        <v>67</v>
      </c>
      <c r="B88" s="60">
        <v>29088.06</v>
      </c>
      <c r="C88" s="60">
        <v>29088.06</v>
      </c>
      <c r="D88" s="60">
        <v>0</v>
      </c>
      <c r="E88" s="37"/>
    </row>
    <row r="89" spans="1:5">
      <c r="A89" s="36" t="s">
        <v>68</v>
      </c>
      <c r="B89" s="60">
        <v>891956.54</v>
      </c>
      <c r="C89" s="60">
        <v>891956.54</v>
      </c>
      <c r="D89" s="60">
        <v>0</v>
      </c>
      <c r="E89" s="37"/>
    </row>
    <row r="90" spans="1:5">
      <c r="A90" s="36" t="s">
        <v>69</v>
      </c>
      <c r="B90" s="60">
        <v>4460</v>
      </c>
      <c r="C90" s="60">
        <v>4460</v>
      </c>
      <c r="D90" s="60">
        <v>0</v>
      </c>
      <c r="E90" s="37"/>
    </row>
    <row r="91" spans="1:5">
      <c r="A91" s="36" t="s">
        <v>70</v>
      </c>
      <c r="B91" s="60">
        <v>495650</v>
      </c>
      <c r="C91" s="60">
        <v>686125</v>
      </c>
      <c r="D91" s="60">
        <v>190475</v>
      </c>
      <c r="E91" s="37"/>
    </row>
    <row r="92" spans="1:5">
      <c r="A92" s="36" t="s">
        <v>71</v>
      </c>
      <c r="B92" s="60">
        <v>8444268.5299999993</v>
      </c>
      <c r="C92" s="60">
        <v>8324268.5300000003</v>
      </c>
      <c r="D92" s="60">
        <v>-120000</v>
      </c>
      <c r="E92" s="37"/>
    </row>
    <row r="93" spans="1:5">
      <c r="A93" s="36" t="s">
        <v>72</v>
      </c>
      <c r="B93" s="60">
        <v>6477825.2599999998</v>
      </c>
      <c r="C93" s="60">
        <v>6477825.2599999998</v>
      </c>
      <c r="D93" s="60">
        <v>0</v>
      </c>
      <c r="E93" s="37"/>
    </row>
    <row r="94" spans="1:5">
      <c r="A94" s="36" t="s">
        <v>73</v>
      </c>
      <c r="B94" s="60">
        <v>15488842.449999999</v>
      </c>
      <c r="C94" s="60">
        <v>15488842.449999999</v>
      </c>
      <c r="D94" s="60">
        <v>0</v>
      </c>
      <c r="E94" s="37"/>
    </row>
    <row r="95" spans="1:5">
      <c r="A95" s="36" t="s">
        <v>74</v>
      </c>
      <c r="B95" s="60">
        <v>74472</v>
      </c>
      <c r="C95" s="60">
        <v>74472</v>
      </c>
      <c r="D95" s="60">
        <v>0</v>
      </c>
      <c r="E95" s="37"/>
    </row>
    <row r="96" spans="1:5">
      <c r="A96" s="36" t="s">
        <v>75</v>
      </c>
      <c r="B96" s="60">
        <v>263821.27</v>
      </c>
      <c r="C96" s="60">
        <v>263821.27</v>
      </c>
      <c r="D96" s="60">
        <v>0</v>
      </c>
      <c r="E96" s="37"/>
    </row>
    <row r="97" spans="1:6">
      <c r="A97" s="36" t="s">
        <v>76</v>
      </c>
      <c r="B97" s="60">
        <v>2822391.11</v>
      </c>
      <c r="C97" s="60">
        <v>2660659.54</v>
      </c>
      <c r="D97" s="60">
        <v>-161731.57</v>
      </c>
      <c r="E97" s="37"/>
    </row>
    <row r="98" spans="1:6">
      <c r="A98" s="36" t="s">
        <v>77</v>
      </c>
      <c r="B98" s="60">
        <v>2616457.5299999998</v>
      </c>
      <c r="C98" s="60">
        <v>2616457.5299999998</v>
      </c>
      <c r="D98" s="60">
        <v>0</v>
      </c>
      <c r="E98" s="37"/>
    </row>
    <row r="99" spans="1:6">
      <c r="A99" s="36" t="s">
        <v>78</v>
      </c>
      <c r="B99" s="60">
        <v>5370475.6399999997</v>
      </c>
      <c r="C99" s="60">
        <v>5370475.6399999997</v>
      </c>
      <c r="D99" s="60">
        <v>0</v>
      </c>
      <c r="E99" s="37"/>
    </row>
    <row r="100" spans="1:6">
      <c r="A100" s="36" t="s">
        <v>79</v>
      </c>
      <c r="B100" s="60">
        <v>1421534.44</v>
      </c>
      <c r="C100" s="60">
        <v>1421534.44</v>
      </c>
      <c r="D100" s="60">
        <v>0</v>
      </c>
      <c r="E100" s="37"/>
    </row>
    <row r="101" spans="1:6">
      <c r="A101" s="36" t="s">
        <v>80</v>
      </c>
      <c r="B101" s="60">
        <v>9616.36</v>
      </c>
      <c r="C101" s="60">
        <v>9616.36</v>
      </c>
      <c r="D101" s="60">
        <v>0</v>
      </c>
      <c r="E101" s="37"/>
    </row>
    <row r="102" spans="1:6">
      <c r="A102" s="36" t="s">
        <v>81</v>
      </c>
      <c r="B102" s="60">
        <v>154180</v>
      </c>
      <c r="C102" s="60">
        <v>154180</v>
      </c>
      <c r="D102" s="60">
        <v>0</v>
      </c>
      <c r="E102" s="37"/>
    </row>
    <row r="103" spans="1:6">
      <c r="A103" s="36" t="s">
        <v>82</v>
      </c>
      <c r="B103" s="60">
        <v>40215.5</v>
      </c>
      <c r="C103" s="60">
        <v>40215.5</v>
      </c>
      <c r="D103" s="60">
        <v>0</v>
      </c>
      <c r="E103" s="37"/>
      <c r="F103" s="62"/>
    </row>
    <row r="104" spans="1:6">
      <c r="A104" s="63" t="s">
        <v>83</v>
      </c>
      <c r="B104" s="64">
        <v>3911438.01</v>
      </c>
      <c r="C104" s="64">
        <v>3911438.01</v>
      </c>
      <c r="D104" s="64">
        <v>0</v>
      </c>
      <c r="E104" s="39"/>
      <c r="F104" s="62"/>
    </row>
    <row r="105" spans="1:6">
      <c r="A105" s="27" t="s">
        <v>84</v>
      </c>
      <c r="B105" s="58">
        <f>SUM(B106:B121)</f>
        <v>-45449843.140000001</v>
      </c>
      <c r="C105" s="58">
        <f t="shared" ref="C105:D105" si="3">SUM(C106:C121)</f>
        <v>-45177610.940000005</v>
      </c>
      <c r="D105" s="58">
        <f t="shared" si="3"/>
        <v>272232.20000000007</v>
      </c>
      <c r="E105" s="59">
        <v>0</v>
      </c>
      <c r="F105" s="62"/>
    </row>
    <row r="106" spans="1:6">
      <c r="A106" s="36" t="s">
        <v>85</v>
      </c>
      <c r="B106" s="60">
        <v>-14356.08</v>
      </c>
      <c r="C106" s="60">
        <v>-14356.08</v>
      </c>
      <c r="D106" s="60">
        <v>0</v>
      </c>
      <c r="E106" s="37"/>
    </row>
    <row r="107" spans="1:6">
      <c r="A107" s="36" t="s">
        <v>86</v>
      </c>
      <c r="B107" s="60">
        <v>-2134440.12</v>
      </c>
      <c r="C107" s="60">
        <v>-2129625.2000000002</v>
      </c>
      <c r="D107" s="60">
        <v>4814.92</v>
      </c>
      <c r="E107" s="37"/>
    </row>
    <row r="108" spans="1:6">
      <c r="A108" s="36" t="s">
        <v>87</v>
      </c>
      <c r="B108" s="60">
        <v>-14935802.25</v>
      </c>
      <c r="C108" s="60">
        <v>-14772364.99</v>
      </c>
      <c r="D108" s="60">
        <v>163437.26</v>
      </c>
      <c r="E108" s="37"/>
    </row>
    <row r="109" spans="1:6">
      <c r="A109" s="36" t="s">
        <v>88</v>
      </c>
      <c r="B109" s="60">
        <v>-1640940.82</v>
      </c>
      <c r="C109" s="60">
        <v>-1617338.4</v>
      </c>
      <c r="D109" s="60">
        <v>23602.42</v>
      </c>
      <c r="E109" s="37"/>
    </row>
    <row r="110" spans="1:6">
      <c r="A110" s="36" t="s">
        <v>89</v>
      </c>
      <c r="B110" s="60">
        <v>-93472.07</v>
      </c>
      <c r="C110" s="60">
        <v>-93472.07</v>
      </c>
      <c r="D110" s="60">
        <v>0</v>
      </c>
      <c r="E110" s="37"/>
    </row>
    <row r="111" spans="1:6">
      <c r="A111" s="36" t="s">
        <v>90</v>
      </c>
      <c r="B111" s="60">
        <v>-34606.35</v>
      </c>
      <c r="C111" s="60">
        <v>-34606.35</v>
      </c>
      <c r="D111" s="60">
        <v>0</v>
      </c>
      <c r="E111" s="37"/>
    </row>
    <row r="112" spans="1:6">
      <c r="A112" s="36" t="s">
        <v>91</v>
      </c>
      <c r="B112" s="60">
        <v>-13319.58</v>
      </c>
      <c r="C112" s="60">
        <v>-13319.58</v>
      </c>
      <c r="D112" s="60">
        <v>0</v>
      </c>
      <c r="E112" s="37"/>
    </row>
    <row r="113" spans="1:5">
      <c r="A113" s="36" t="s">
        <v>92</v>
      </c>
      <c r="B113" s="60">
        <v>-12617.06</v>
      </c>
      <c r="C113" s="60">
        <v>-12617.06</v>
      </c>
      <c r="D113" s="60">
        <v>0</v>
      </c>
      <c r="E113" s="37"/>
    </row>
    <row r="114" spans="1:5">
      <c r="A114" s="36" t="s">
        <v>93</v>
      </c>
      <c r="B114" s="60">
        <v>-3141.2</v>
      </c>
      <c r="C114" s="60">
        <v>-3141.2</v>
      </c>
      <c r="D114" s="60">
        <v>0</v>
      </c>
      <c r="E114" s="37"/>
    </row>
    <row r="115" spans="1:5">
      <c r="A115" s="36" t="s">
        <v>94</v>
      </c>
      <c r="B115" s="60">
        <v>-6078931.3300000001</v>
      </c>
      <c r="C115" s="60">
        <v>-6078931.3300000001</v>
      </c>
      <c r="D115" s="60">
        <v>0</v>
      </c>
      <c r="E115" s="37"/>
    </row>
    <row r="116" spans="1:5">
      <c r="A116" s="36" t="s">
        <v>95</v>
      </c>
      <c r="B116" s="60">
        <v>-14951115.550000001</v>
      </c>
      <c r="C116" s="60">
        <v>-14951115.550000001</v>
      </c>
      <c r="D116" s="60">
        <v>0</v>
      </c>
      <c r="E116" s="37"/>
    </row>
    <row r="117" spans="1:5">
      <c r="A117" s="36" t="s">
        <v>96</v>
      </c>
      <c r="B117" s="60">
        <v>-9309</v>
      </c>
      <c r="C117" s="60">
        <v>-9309</v>
      </c>
      <c r="D117" s="60">
        <v>0</v>
      </c>
      <c r="E117" s="37"/>
    </row>
    <row r="118" spans="1:5">
      <c r="A118" s="36" t="s">
        <v>97</v>
      </c>
      <c r="B118" s="60">
        <v>-2343580.75</v>
      </c>
      <c r="C118" s="60">
        <v>-2263203.15</v>
      </c>
      <c r="D118" s="60">
        <v>80377.600000000006</v>
      </c>
      <c r="E118" s="37"/>
    </row>
    <row r="119" spans="1:5">
      <c r="A119" s="36" t="s">
        <v>98</v>
      </c>
      <c r="B119" s="60">
        <v>-2994660.7</v>
      </c>
      <c r="C119" s="60">
        <v>-2994660.7</v>
      </c>
      <c r="D119" s="60">
        <v>0</v>
      </c>
      <c r="E119" s="37"/>
    </row>
    <row r="120" spans="1:5">
      <c r="A120" s="36" t="s">
        <v>99</v>
      </c>
      <c r="B120" s="60">
        <v>-140841.04</v>
      </c>
      <c r="C120" s="60">
        <v>-140841.04</v>
      </c>
      <c r="D120" s="60">
        <v>0</v>
      </c>
      <c r="E120" s="37"/>
    </row>
    <row r="121" spans="1:5">
      <c r="A121" s="36" t="s">
        <v>100</v>
      </c>
      <c r="B121" s="60">
        <v>-48709.24</v>
      </c>
      <c r="C121" s="60">
        <v>-48709.24</v>
      </c>
      <c r="D121" s="60">
        <v>0</v>
      </c>
      <c r="E121" s="37"/>
    </row>
    <row r="122" spans="1:5">
      <c r="A122" s="32"/>
      <c r="B122" s="39"/>
      <c r="C122" s="39"/>
      <c r="D122" s="39"/>
      <c r="E122" s="39">
        <v>0</v>
      </c>
    </row>
    <row r="125" spans="1:5" ht="21.75" customHeight="1">
      <c r="A125" s="25" t="s">
        <v>101</v>
      </c>
      <c r="B125" s="26" t="s">
        <v>46</v>
      </c>
      <c r="C125" s="26" t="s">
        <v>47</v>
      </c>
      <c r="D125" s="26" t="s">
        <v>48</v>
      </c>
      <c r="E125" s="26" t="s">
        <v>49</v>
      </c>
    </row>
    <row r="126" spans="1:5">
      <c r="A126" s="27" t="s">
        <v>102</v>
      </c>
      <c r="B126" s="28"/>
      <c r="C126" s="28"/>
      <c r="D126" s="28"/>
      <c r="E126" s="28"/>
    </row>
    <row r="127" spans="1:5">
      <c r="A127" s="29"/>
      <c r="B127" s="30"/>
      <c r="C127" s="30"/>
      <c r="D127" s="30"/>
      <c r="E127" s="30"/>
    </row>
    <row r="128" spans="1:5">
      <c r="A128" s="29" t="s">
        <v>103</v>
      </c>
      <c r="B128" s="30"/>
      <c r="C128" s="40" t="s">
        <v>14</v>
      </c>
      <c r="D128" s="65"/>
      <c r="E128" s="30"/>
    </row>
    <row r="129" spans="1:5">
      <c r="A129" s="29"/>
      <c r="B129" s="30"/>
      <c r="C129" s="30"/>
      <c r="D129" s="30"/>
      <c r="E129" s="30"/>
    </row>
    <row r="130" spans="1:5">
      <c r="A130" s="29" t="s">
        <v>84</v>
      </c>
      <c r="B130" s="30"/>
      <c r="C130" s="30"/>
      <c r="D130" s="30"/>
      <c r="E130" s="30"/>
    </row>
    <row r="131" spans="1:5">
      <c r="A131" s="32"/>
      <c r="B131" s="33"/>
      <c r="C131" s="33"/>
      <c r="D131" s="33"/>
      <c r="E131" s="33"/>
    </row>
    <row r="134" spans="1:5" ht="27" customHeight="1">
      <c r="A134" s="25" t="s">
        <v>104</v>
      </c>
      <c r="B134" s="26" t="s">
        <v>9</v>
      </c>
    </row>
    <row r="135" spans="1:5">
      <c r="A135" s="27" t="s">
        <v>105</v>
      </c>
      <c r="B135" s="66" t="s">
        <v>14</v>
      </c>
    </row>
    <row r="136" spans="1:5">
      <c r="A136" s="29"/>
      <c r="B136" s="30"/>
    </row>
    <row r="137" spans="1:5">
      <c r="A137" s="32"/>
      <c r="B137" s="33"/>
    </row>
    <row r="140" spans="1:5" ht="22.5" customHeight="1">
      <c r="A140" s="67" t="s">
        <v>106</v>
      </c>
      <c r="B140" s="68" t="s">
        <v>9</v>
      </c>
      <c r="C140" s="69" t="s">
        <v>107</v>
      </c>
    </row>
    <row r="141" spans="1:5">
      <c r="A141" s="70"/>
      <c r="B141" s="71"/>
      <c r="C141" s="72"/>
    </row>
    <row r="142" spans="1:5">
      <c r="A142" s="73"/>
      <c r="B142" s="74"/>
      <c r="C142" s="75"/>
    </row>
    <row r="143" spans="1:5">
      <c r="A143" s="62"/>
      <c r="B143" s="40" t="s">
        <v>14</v>
      </c>
      <c r="C143" s="65"/>
    </row>
    <row r="144" spans="1:5">
      <c r="A144" s="62"/>
      <c r="B144" s="76"/>
      <c r="C144" s="76"/>
    </row>
    <row r="145" spans="1:5">
      <c r="A145" s="77"/>
      <c r="B145" s="78"/>
      <c r="C145" s="78"/>
    </row>
    <row r="149" spans="1:5" ht="12.75">
      <c r="A149" s="17" t="s">
        <v>108</v>
      </c>
    </row>
    <row r="151" spans="1:5" ht="20.25" customHeight="1">
      <c r="A151" s="67" t="s">
        <v>109</v>
      </c>
      <c r="B151" s="68" t="s">
        <v>9</v>
      </c>
      <c r="C151" s="26" t="s">
        <v>24</v>
      </c>
      <c r="D151" s="26" t="s">
        <v>25</v>
      </c>
      <c r="E151" s="26" t="s">
        <v>26</v>
      </c>
    </row>
    <row r="152" spans="1:5">
      <c r="A152" s="27" t="s">
        <v>110</v>
      </c>
      <c r="B152" s="79">
        <f>SUM(B153:B170)</f>
        <v>-4935333</v>
      </c>
      <c r="C152" s="59"/>
      <c r="D152" s="59"/>
      <c r="E152" s="59"/>
    </row>
    <row r="153" spans="1:5">
      <c r="A153" s="36" t="s">
        <v>111</v>
      </c>
      <c r="B153" s="60">
        <v>-44566.53</v>
      </c>
      <c r="C153" s="37"/>
      <c r="D153" s="37"/>
      <c r="E153" s="37"/>
    </row>
    <row r="154" spans="1:5">
      <c r="A154" s="36" t="s">
        <v>112</v>
      </c>
      <c r="B154" s="60">
        <v>-75977.88</v>
      </c>
      <c r="C154" s="37"/>
      <c r="D154" s="37"/>
      <c r="E154" s="37"/>
    </row>
    <row r="155" spans="1:5">
      <c r="A155" s="36" t="s">
        <v>113</v>
      </c>
      <c r="B155" s="60">
        <v>-2921778.8</v>
      </c>
      <c r="C155" s="37"/>
      <c r="D155" s="37"/>
      <c r="E155" s="37"/>
    </row>
    <row r="156" spans="1:5">
      <c r="A156" s="36" t="s">
        <v>114</v>
      </c>
      <c r="B156" s="60">
        <v>-338463.09</v>
      </c>
      <c r="C156" s="37"/>
      <c r="D156" s="37"/>
      <c r="E156" s="37"/>
    </row>
    <row r="157" spans="1:5">
      <c r="A157" s="36" t="s">
        <v>115</v>
      </c>
      <c r="B157" s="60">
        <v>-37357.519999999997</v>
      </c>
      <c r="C157" s="37"/>
      <c r="D157" s="37"/>
      <c r="E157" s="37"/>
    </row>
    <row r="158" spans="1:5">
      <c r="A158" s="36" t="s">
        <v>116</v>
      </c>
      <c r="B158" s="60">
        <v>0.56999999999999995</v>
      </c>
      <c r="C158" s="37"/>
      <c r="D158" s="37"/>
      <c r="E158" s="37"/>
    </row>
    <row r="159" spans="1:5">
      <c r="A159" s="36" t="s">
        <v>117</v>
      </c>
      <c r="B159" s="60">
        <v>-0.43</v>
      </c>
      <c r="C159" s="37"/>
      <c r="D159" s="37"/>
      <c r="E159" s="37"/>
    </row>
    <row r="160" spans="1:5">
      <c r="A160" s="63" t="s">
        <v>118</v>
      </c>
      <c r="B160" s="64">
        <v>-43530.45</v>
      </c>
      <c r="C160" s="39"/>
      <c r="D160" s="39"/>
      <c r="E160" s="39"/>
    </row>
    <row r="161" spans="1:5">
      <c r="A161" s="80" t="s">
        <v>119</v>
      </c>
      <c r="B161" s="81">
        <v>-9379.69</v>
      </c>
      <c r="C161" s="59"/>
      <c r="D161" s="59"/>
      <c r="E161" s="59"/>
    </row>
    <row r="162" spans="1:5">
      <c r="A162" s="36" t="s">
        <v>120</v>
      </c>
      <c r="B162" s="60">
        <v>-78194.13</v>
      </c>
      <c r="C162" s="37"/>
      <c r="D162" s="37"/>
      <c r="E162" s="37"/>
    </row>
    <row r="163" spans="1:5">
      <c r="A163" s="36" t="s">
        <v>121</v>
      </c>
      <c r="B163" s="60">
        <v>-198439.24</v>
      </c>
      <c r="C163" s="37"/>
      <c r="D163" s="37"/>
      <c r="E163" s="37"/>
    </row>
    <row r="164" spans="1:5">
      <c r="A164" s="36" t="s">
        <v>122</v>
      </c>
      <c r="B164" s="60">
        <v>-65534.44</v>
      </c>
      <c r="C164" s="37"/>
      <c r="D164" s="37"/>
      <c r="E164" s="37"/>
    </row>
    <row r="165" spans="1:5">
      <c r="A165" s="36" t="s">
        <v>123</v>
      </c>
      <c r="B165" s="60">
        <v>-21400.26</v>
      </c>
      <c r="C165" s="37"/>
      <c r="D165" s="37"/>
      <c r="E165" s="37"/>
    </row>
    <row r="166" spans="1:5">
      <c r="A166" s="36" t="s">
        <v>124</v>
      </c>
      <c r="B166" s="60">
        <v>-154.18</v>
      </c>
      <c r="C166" s="37"/>
      <c r="D166" s="37"/>
      <c r="E166" s="37"/>
    </row>
    <row r="167" spans="1:5">
      <c r="A167" s="36" t="s">
        <v>125</v>
      </c>
      <c r="B167" s="60">
        <v>-206547.04</v>
      </c>
      <c r="C167" s="37"/>
      <c r="D167" s="37"/>
      <c r="E167" s="37"/>
    </row>
    <row r="168" spans="1:5">
      <c r="A168" s="36" t="s">
        <v>126</v>
      </c>
      <c r="B168" s="60">
        <v>-192450.55</v>
      </c>
      <c r="C168" s="37"/>
      <c r="D168" s="37"/>
      <c r="E168" s="37"/>
    </row>
    <row r="169" spans="1:5">
      <c r="A169" s="36" t="s">
        <v>127</v>
      </c>
      <c r="B169" s="60">
        <v>-23425.78</v>
      </c>
      <c r="C169" s="37"/>
      <c r="D169" s="37"/>
      <c r="E169" s="37"/>
    </row>
    <row r="170" spans="1:5">
      <c r="A170" s="36" t="s">
        <v>128</v>
      </c>
      <c r="B170" s="60">
        <v>-678133.56</v>
      </c>
      <c r="C170" s="37"/>
      <c r="D170" s="37"/>
      <c r="E170" s="37"/>
    </row>
    <row r="171" spans="1:5">
      <c r="A171" s="29"/>
      <c r="B171" s="37"/>
      <c r="C171" s="37"/>
      <c r="D171" s="37"/>
      <c r="E171" s="37"/>
    </row>
    <row r="172" spans="1:5">
      <c r="A172" s="29" t="s">
        <v>129</v>
      </c>
      <c r="B172" s="37"/>
      <c r="C172" s="37"/>
      <c r="D172" s="37"/>
      <c r="E172" s="37"/>
    </row>
    <row r="173" spans="1:5">
      <c r="A173" s="32"/>
      <c r="B173" s="39"/>
      <c r="C173" s="39"/>
      <c r="D173" s="39"/>
      <c r="E173" s="39"/>
    </row>
    <row r="177" spans="1:4" ht="20.25" customHeight="1">
      <c r="A177" s="67" t="s">
        <v>130</v>
      </c>
      <c r="B177" s="68" t="s">
        <v>9</v>
      </c>
      <c r="C177" s="26" t="s">
        <v>131</v>
      </c>
      <c r="D177" s="26" t="s">
        <v>107</v>
      </c>
    </row>
    <row r="178" spans="1:4" ht="15" customHeight="1">
      <c r="A178" s="82" t="s">
        <v>132</v>
      </c>
      <c r="B178" s="83"/>
      <c r="C178" s="84" t="s">
        <v>133</v>
      </c>
      <c r="D178" s="85"/>
    </row>
    <row r="179" spans="1:4">
      <c r="A179" s="86"/>
      <c r="B179" s="87"/>
      <c r="C179" s="88"/>
      <c r="D179" s="89"/>
    </row>
    <row r="180" spans="1:4">
      <c r="A180" s="90"/>
      <c r="B180" s="91"/>
      <c r="C180" s="92"/>
      <c r="D180" s="93"/>
    </row>
    <row r="183" spans="1:4" ht="27.75" customHeight="1">
      <c r="A183" s="67" t="s">
        <v>134</v>
      </c>
      <c r="B183" s="94" t="s">
        <v>9</v>
      </c>
      <c r="C183" s="26" t="s">
        <v>131</v>
      </c>
      <c r="D183" s="26" t="s">
        <v>107</v>
      </c>
    </row>
    <row r="184" spans="1:4">
      <c r="A184" s="82" t="s">
        <v>135</v>
      </c>
      <c r="B184" s="95">
        <v>-22365</v>
      </c>
      <c r="C184" s="96"/>
      <c r="D184" s="97"/>
    </row>
    <row r="185" spans="1:4">
      <c r="A185" s="36" t="s">
        <v>136</v>
      </c>
      <c r="B185" s="60">
        <v>-22365</v>
      </c>
      <c r="C185" s="88"/>
      <c r="D185" s="89"/>
    </row>
    <row r="186" spans="1:4">
      <c r="A186" s="90"/>
      <c r="B186" s="91"/>
      <c r="C186" s="92"/>
      <c r="D186" s="93"/>
    </row>
    <row r="189" spans="1:4" ht="24" customHeight="1">
      <c r="A189" s="67" t="s">
        <v>137</v>
      </c>
      <c r="B189" s="68" t="s">
        <v>9</v>
      </c>
      <c r="C189" s="26" t="s">
        <v>131</v>
      </c>
      <c r="D189" s="26" t="s">
        <v>107</v>
      </c>
    </row>
    <row r="190" spans="1:4">
      <c r="A190" s="82" t="s">
        <v>138</v>
      </c>
      <c r="B190" s="98"/>
      <c r="C190" s="96"/>
      <c r="D190" s="97"/>
    </row>
    <row r="191" spans="1:4">
      <c r="A191" s="86"/>
      <c r="B191" s="87"/>
      <c r="C191" s="99" t="s">
        <v>133</v>
      </c>
      <c r="D191" s="89"/>
    </row>
    <row r="192" spans="1:4">
      <c r="A192" s="90"/>
      <c r="B192" s="91"/>
      <c r="C192" s="92"/>
      <c r="D192" s="93"/>
    </row>
    <row r="196" spans="1:4" ht="24" customHeight="1">
      <c r="A196" s="67" t="s">
        <v>139</v>
      </c>
      <c r="B196" s="68" t="s">
        <v>9</v>
      </c>
      <c r="C196" s="100" t="s">
        <v>131</v>
      </c>
      <c r="D196" s="100" t="s">
        <v>37</v>
      </c>
    </row>
    <row r="197" spans="1:4" ht="15">
      <c r="A197" s="82" t="s">
        <v>140</v>
      </c>
      <c r="B197" s="79">
        <f>SUM(B198)</f>
        <v>-197329</v>
      </c>
      <c r="C197" s="79">
        <v>0</v>
      </c>
      <c r="D197" s="101">
        <v>0</v>
      </c>
    </row>
    <row r="198" spans="1:4" ht="15">
      <c r="A198" s="36" t="s">
        <v>141</v>
      </c>
      <c r="B198" s="60">
        <v>-197329</v>
      </c>
      <c r="C198" s="102">
        <v>0</v>
      </c>
      <c r="D198" s="102">
        <v>0</v>
      </c>
    </row>
    <row r="199" spans="1:4" ht="12.75">
      <c r="A199" s="103"/>
      <c r="B199" s="104"/>
      <c r="C199" s="104">
        <v>0</v>
      </c>
      <c r="D199" s="104">
        <v>0</v>
      </c>
    </row>
    <row r="203" spans="1:4" ht="12.75">
      <c r="A203" s="17" t="s">
        <v>142</v>
      </c>
    </row>
    <row r="204" spans="1:4" ht="12.75">
      <c r="A204" s="17"/>
    </row>
    <row r="205" spans="1:4" ht="12.75">
      <c r="A205" s="17" t="s">
        <v>143</v>
      </c>
    </row>
    <row r="207" spans="1:4" ht="24" customHeight="1">
      <c r="A207" s="105" t="s">
        <v>144</v>
      </c>
      <c r="B207" s="94" t="s">
        <v>9</v>
      </c>
      <c r="C207" s="26" t="s">
        <v>145</v>
      </c>
      <c r="D207" s="26" t="s">
        <v>37</v>
      </c>
    </row>
    <row r="208" spans="1:4">
      <c r="A208" s="27" t="s">
        <v>146</v>
      </c>
      <c r="B208" s="79">
        <f>SUM(B209:B219)</f>
        <v>-454852.2</v>
      </c>
      <c r="C208" s="59"/>
      <c r="D208" s="59"/>
    </row>
    <row r="209" spans="1:4">
      <c r="A209" s="36" t="s">
        <v>147</v>
      </c>
      <c r="B209" s="60">
        <v>-45368.54</v>
      </c>
      <c r="C209" s="37"/>
      <c r="D209" s="37"/>
    </row>
    <row r="210" spans="1:4">
      <c r="A210" s="36" t="s">
        <v>148</v>
      </c>
      <c r="B210" s="60">
        <v>-3493</v>
      </c>
      <c r="C210" s="37"/>
      <c r="D210" s="37"/>
    </row>
    <row r="211" spans="1:4">
      <c r="A211" s="36" t="s">
        <v>149</v>
      </c>
      <c r="B211" s="60">
        <v>-5904</v>
      </c>
      <c r="C211" s="37"/>
      <c r="D211" s="37"/>
    </row>
    <row r="212" spans="1:4">
      <c r="A212" s="36" t="s">
        <v>150</v>
      </c>
      <c r="B212" s="60">
        <v>-96920</v>
      </c>
      <c r="C212" s="37"/>
      <c r="D212" s="37"/>
    </row>
    <row r="213" spans="1:4">
      <c r="A213" s="63" t="s">
        <v>151</v>
      </c>
      <c r="B213" s="64">
        <v>-146695.26999999999</v>
      </c>
      <c r="C213" s="39"/>
      <c r="D213" s="39"/>
    </row>
    <row r="214" spans="1:4">
      <c r="A214" s="80" t="s">
        <v>152</v>
      </c>
      <c r="B214" s="81">
        <v>-3816.06</v>
      </c>
      <c r="C214" s="59"/>
      <c r="D214" s="59"/>
    </row>
    <row r="215" spans="1:4">
      <c r="A215" s="36" t="s">
        <v>153</v>
      </c>
      <c r="B215" s="60">
        <v>-66000</v>
      </c>
      <c r="C215" s="37"/>
      <c r="D215" s="37"/>
    </row>
    <row r="216" spans="1:4" s="106" customFormat="1">
      <c r="A216" s="36" t="s">
        <v>154</v>
      </c>
      <c r="B216" s="60">
        <v>-4545</v>
      </c>
      <c r="C216" s="60"/>
      <c r="D216" s="60"/>
    </row>
    <row r="217" spans="1:4" s="106" customFormat="1">
      <c r="A217" s="36" t="s">
        <v>155</v>
      </c>
      <c r="B217" s="60">
        <v>-63000</v>
      </c>
      <c r="C217" s="60"/>
      <c r="D217" s="60"/>
    </row>
    <row r="218" spans="1:4" s="106" customFormat="1">
      <c r="A218" s="36" t="s">
        <v>156</v>
      </c>
      <c r="B218" s="60">
        <v>-15750.33</v>
      </c>
      <c r="C218" s="60"/>
      <c r="D218" s="60"/>
    </row>
    <row r="219" spans="1:4" s="106" customFormat="1">
      <c r="A219" s="36" t="s">
        <v>157</v>
      </c>
      <c r="B219" s="60">
        <v>-3360</v>
      </c>
      <c r="C219" s="60"/>
      <c r="D219" s="60"/>
    </row>
    <row r="220" spans="1:4">
      <c r="A220" s="29" t="s">
        <v>158</v>
      </c>
      <c r="B220" s="35">
        <f>SUM(B221:B227)</f>
        <v>-19390024.259999998</v>
      </c>
      <c r="C220" s="37"/>
      <c r="D220" s="37"/>
    </row>
    <row r="221" spans="1:4">
      <c r="A221" s="36" t="s">
        <v>159</v>
      </c>
      <c r="B221" s="60">
        <v>-6961735.8499999996</v>
      </c>
      <c r="C221" s="37"/>
      <c r="D221" s="37"/>
    </row>
    <row r="222" spans="1:4">
      <c r="A222" s="36" t="s">
        <v>160</v>
      </c>
      <c r="B222" s="60">
        <v>-723766.71</v>
      </c>
      <c r="C222" s="37"/>
      <c r="D222" s="37"/>
    </row>
    <row r="223" spans="1:4">
      <c r="A223" s="36" t="s">
        <v>161</v>
      </c>
      <c r="B223" s="60">
        <v>-1602905.44</v>
      </c>
      <c r="C223" s="37"/>
      <c r="D223" s="37"/>
    </row>
    <row r="224" spans="1:4">
      <c r="A224" s="36" t="s">
        <v>162</v>
      </c>
      <c r="B224" s="60">
        <v>-6886072.8899999997</v>
      </c>
      <c r="C224" s="37"/>
      <c r="D224" s="37"/>
    </row>
    <row r="225" spans="1:4">
      <c r="A225" s="36" t="s">
        <v>163</v>
      </c>
      <c r="B225" s="60">
        <v>-804419.47</v>
      </c>
      <c r="C225" s="37"/>
      <c r="D225" s="37"/>
    </row>
    <row r="226" spans="1:4">
      <c r="A226" s="36" t="s">
        <v>164</v>
      </c>
      <c r="B226" s="60">
        <v>-2181323.9</v>
      </c>
      <c r="C226" s="37"/>
      <c r="D226" s="37"/>
    </row>
    <row r="227" spans="1:4">
      <c r="A227" s="36" t="s">
        <v>165</v>
      </c>
      <c r="B227" s="60">
        <v>-229800</v>
      </c>
      <c r="C227" s="37"/>
      <c r="D227" s="37"/>
    </row>
    <row r="228" spans="1:4">
      <c r="A228" s="29"/>
      <c r="B228" s="37"/>
      <c r="C228" s="37"/>
      <c r="D228" s="37"/>
    </row>
    <row r="229" spans="1:4">
      <c r="A229" s="29"/>
      <c r="B229" s="37"/>
      <c r="C229" s="37"/>
      <c r="D229" s="37"/>
    </row>
    <row r="230" spans="1:4">
      <c r="A230" s="29"/>
      <c r="B230" s="37"/>
      <c r="C230" s="37"/>
      <c r="D230" s="37"/>
    </row>
    <row r="231" spans="1:4">
      <c r="A231" s="32"/>
      <c r="B231" s="39"/>
      <c r="C231" s="39"/>
      <c r="D231" s="39"/>
    </row>
    <row r="234" spans="1:4" ht="24.75" customHeight="1">
      <c r="A234" s="105" t="s">
        <v>166</v>
      </c>
      <c r="B234" s="94" t="s">
        <v>9</v>
      </c>
      <c r="C234" s="26" t="s">
        <v>145</v>
      </c>
      <c r="D234" s="26" t="s">
        <v>37</v>
      </c>
    </row>
    <row r="235" spans="1:4">
      <c r="A235" s="27" t="s">
        <v>167</v>
      </c>
      <c r="B235" s="79">
        <f>SUM(B236:B237)</f>
        <v>-82871.12</v>
      </c>
      <c r="C235" s="59"/>
      <c r="D235" s="59"/>
    </row>
    <row r="236" spans="1:4">
      <c r="A236" s="36" t="s">
        <v>168</v>
      </c>
      <c r="B236" s="107">
        <v>-82870.149999999994</v>
      </c>
      <c r="C236" s="37"/>
      <c r="D236" s="37"/>
    </row>
    <row r="237" spans="1:4">
      <c r="A237" s="36" t="s">
        <v>169</v>
      </c>
      <c r="B237" s="107">
        <v>-0.97</v>
      </c>
      <c r="C237" s="37"/>
      <c r="D237" s="37"/>
    </row>
    <row r="238" spans="1:4">
      <c r="A238" s="32"/>
      <c r="B238" s="39"/>
      <c r="C238" s="39"/>
      <c r="D238" s="39"/>
    </row>
    <row r="241" spans="1:4" ht="12.75">
      <c r="A241" s="17" t="s">
        <v>170</v>
      </c>
    </row>
    <row r="243" spans="1:4" ht="26.25" customHeight="1">
      <c r="A243" s="105" t="s">
        <v>171</v>
      </c>
      <c r="B243" s="94" t="s">
        <v>9</v>
      </c>
      <c r="C243" s="26" t="s">
        <v>172</v>
      </c>
      <c r="D243" s="26" t="s">
        <v>173</v>
      </c>
    </row>
    <row r="244" spans="1:4">
      <c r="A244" s="27" t="s">
        <v>174</v>
      </c>
      <c r="B244" s="79">
        <f>SUM(B245:B299)</f>
        <v>18693127.110000003</v>
      </c>
      <c r="C244" s="79">
        <f>SUM(C245:C299)</f>
        <v>99.999800000000008</v>
      </c>
      <c r="D244" s="59">
        <v>0</v>
      </c>
    </row>
    <row r="245" spans="1:4">
      <c r="A245" s="36" t="s">
        <v>175</v>
      </c>
      <c r="B245" s="60">
        <v>3065389.33</v>
      </c>
      <c r="C245" s="60">
        <v>16.398499999999999</v>
      </c>
      <c r="D245" s="37"/>
    </row>
    <row r="246" spans="1:4">
      <c r="A246" s="36" t="s">
        <v>176</v>
      </c>
      <c r="B246" s="60">
        <v>676738.43</v>
      </c>
      <c r="C246" s="60">
        <v>3.6202999999999999</v>
      </c>
      <c r="D246" s="37"/>
    </row>
    <row r="247" spans="1:4">
      <c r="A247" s="36" t="s">
        <v>177</v>
      </c>
      <c r="B247" s="60">
        <v>5164413.26</v>
      </c>
      <c r="C247" s="60">
        <v>27.627300000000002</v>
      </c>
      <c r="D247" s="37"/>
    </row>
    <row r="248" spans="1:4">
      <c r="A248" s="36" t="s">
        <v>178</v>
      </c>
      <c r="B248" s="60">
        <v>120116.15</v>
      </c>
      <c r="C248" s="60">
        <v>0.64259999999999995</v>
      </c>
      <c r="D248" s="37"/>
    </row>
    <row r="249" spans="1:4">
      <c r="A249" s="36" t="s">
        <v>179</v>
      </c>
      <c r="B249" s="60">
        <v>12280.95</v>
      </c>
      <c r="C249" s="60">
        <v>6.5699999999999995E-2</v>
      </c>
      <c r="D249" s="37"/>
    </row>
    <row r="250" spans="1:4">
      <c r="A250" s="36" t="s">
        <v>180</v>
      </c>
      <c r="B250" s="60">
        <v>2173097.7400000002</v>
      </c>
      <c r="C250" s="60">
        <v>11.6251</v>
      </c>
      <c r="D250" s="37"/>
    </row>
    <row r="251" spans="1:4">
      <c r="A251" s="36" t="s">
        <v>181</v>
      </c>
      <c r="B251" s="60">
        <v>217914.03</v>
      </c>
      <c r="C251" s="60">
        <v>1.1657</v>
      </c>
      <c r="D251" s="37"/>
    </row>
    <row r="252" spans="1:4">
      <c r="A252" s="36" t="s">
        <v>182</v>
      </c>
      <c r="B252" s="60">
        <v>87165.61</v>
      </c>
      <c r="C252" s="60">
        <v>0.46629999999999999</v>
      </c>
      <c r="D252" s="37"/>
    </row>
    <row r="253" spans="1:4">
      <c r="A253" s="36" t="s">
        <v>183</v>
      </c>
      <c r="B253" s="60">
        <v>673444.68</v>
      </c>
      <c r="C253" s="60">
        <v>3.6025999999999998</v>
      </c>
      <c r="D253" s="37"/>
    </row>
    <row r="254" spans="1:4">
      <c r="A254" s="36" t="s">
        <v>184</v>
      </c>
      <c r="B254" s="60">
        <v>28306.09</v>
      </c>
      <c r="C254" s="60">
        <v>0.15140000000000001</v>
      </c>
      <c r="D254" s="37"/>
    </row>
    <row r="255" spans="1:4">
      <c r="A255" s="36" t="s">
        <v>185</v>
      </c>
      <c r="B255" s="60">
        <v>353523.7</v>
      </c>
      <c r="C255" s="60">
        <v>1.8912</v>
      </c>
      <c r="D255" s="37"/>
    </row>
    <row r="256" spans="1:4">
      <c r="A256" s="36" t="s">
        <v>186</v>
      </c>
      <c r="B256" s="60">
        <v>2791581.17</v>
      </c>
      <c r="C256" s="60">
        <v>14.9337</v>
      </c>
      <c r="D256" s="37"/>
    </row>
    <row r="257" spans="1:6">
      <c r="A257" s="36" t="s">
        <v>187</v>
      </c>
      <c r="B257" s="60">
        <v>590000</v>
      </c>
      <c r="C257" s="60">
        <v>3.1562000000000001</v>
      </c>
      <c r="D257" s="37"/>
    </row>
    <row r="258" spans="1:6">
      <c r="A258" s="36" t="s">
        <v>188</v>
      </c>
      <c r="B258" s="60">
        <v>320</v>
      </c>
      <c r="C258" s="60">
        <v>1.6999999999999999E-3</v>
      </c>
      <c r="D258" s="37"/>
    </row>
    <row r="259" spans="1:6">
      <c r="A259" s="36" t="s">
        <v>189</v>
      </c>
      <c r="B259" s="60">
        <v>16585.68</v>
      </c>
      <c r="C259" s="60">
        <v>8.8700000000000001E-2</v>
      </c>
      <c r="D259" s="37"/>
    </row>
    <row r="260" spans="1:6">
      <c r="A260" s="36" t="s">
        <v>190</v>
      </c>
      <c r="B260" s="60">
        <v>17385.650000000001</v>
      </c>
      <c r="C260" s="60">
        <v>9.2999999999999999E-2</v>
      </c>
      <c r="D260" s="37"/>
    </row>
    <row r="261" spans="1:6">
      <c r="A261" s="36" t="s">
        <v>191</v>
      </c>
      <c r="B261" s="60">
        <v>30425.68</v>
      </c>
      <c r="C261" s="60">
        <v>0.1628</v>
      </c>
      <c r="D261" s="37"/>
    </row>
    <row r="262" spans="1:6">
      <c r="A262" s="36" t="s">
        <v>192</v>
      </c>
      <c r="B262" s="60">
        <v>109073.35</v>
      </c>
      <c r="C262" s="60">
        <v>0.58350000000000002</v>
      </c>
      <c r="D262" s="37"/>
    </row>
    <row r="263" spans="1:6">
      <c r="A263" s="36" t="s">
        <v>193</v>
      </c>
      <c r="B263" s="60">
        <v>17025</v>
      </c>
      <c r="C263" s="60">
        <v>9.11E-2</v>
      </c>
      <c r="D263" s="37"/>
    </row>
    <row r="264" spans="1:6">
      <c r="A264" s="36" t="s">
        <v>194</v>
      </c>
      <c r="B264" s="60">
        <v>7024.62</v>
      </c>
      <c r="C264" s="60">
        <v>3.7600000000000001E-2</v>
      </c>
      <c r="D264" s="37"/>
    </row>
    <row r="265" spans="1:6">
      <c r="A265" s="36" t="s">
        <v>195</v>
      </c>
      <c r="B265" s="60">
        <v>3862.21</v>
      </c>
      <c r="C265" s="60">
        <v>2.07E-2</v>
      </c>
      <c r="D265" s="37"/>
    </row>
    <row r="266" spans="1:6">
      <c r="A266" s="36" t="s">
        <v>196</v>
      </c>
      <c r="B266" s="60">
        <v>4327.01</v>
      </c>
      <c r="C266" s="60">
        <v>2.3099999999999999E-2</v>
      </c>
      <c r="D266" s="37"/>
    </row>
    <row r="267" spans="1:6">
      <c r="A267" s="36" t="s">
        <v>197</v>
      </c>
      <c r="B267" s="60">
        <v>197000.5</v>
      </c>
      <c r="C267" s="60">
        <v>1.0539000000000001</v>
      </c>
      <c r="D267" s="37"/>
    </row>
    <row r="268" spans="1:6">
      <c r="A268" s="36" t="s">
        <v>198</v>
      </c>
      <c r="B268" s="60">
        <v>54900</v>
      </c>
      <c r="C268" s="60">
        <v>0.29370000000000002</v>
      </c>
      <c r="D268" s="37"/>
    </row>
    <row r="269" spans="1:6">
      <c r="A269" s="36" t="s">
        <v>199</v>
      </c>
      <c r="B269" s="60">
        <v>973.65</v>
      </c>
      <c r="C269" s="60">
        <v>5.1999999999999998E-3</v>
      </c>
      <c r="D269" s="37"/>
    </row>
    <row r="270" spans="1:6">
      <c r="A270" s="36" t="s">
        <v>200</v>
      </c>
      <c r="B270" s="60">
        <v>4472</v>
      </c>
      <c r="C270" s="60">
        <v>2.3900000000000001E-2</v>
      </c>
      <c r="D270" s="37"/>
    </row>
    <row r="271" spans="1:6">
      <c r="A271" s="63" t="s">
        <v>201</v>
      </c>
      <c r="B271" s="64">
        <v>1267</v>
      </c>
      <c r="C271" s="64">
        <v>6.7999999999999996E-3</v>
      </c>
      <c r="D271" s="39"/>
      <c r="E271" s="23"/>
      <c r="F271" s="23"/>
    </row>
    <row r="272" spans="1:6">
      <c r="A272" s="80" t="s">
        <v>202</v>
      </c>
      <c r="B272" s="81">
        <v>115.47</v>
      </c>
      <c r="C272" s="81">
        <v>5.9999999999999995E-4</v>
      </c>
      <c r="D272" s="59"/>
      <c r="E272" s="23"/>
      <c r="F272" s="23"/>
    </row>
    <row r="273" spans="1:4">
      <c r="A273" s="36" t="s">
        <v>203</v>
      </c>
      <c r="B273" s="60">
        <v>7095.3</v>
      </c>
      <c r="C273" s="60">
        <v>3.7999999999999999E-2</v>
      </c>
      <c r="D273" s="37"/>
    </row>
    <row r="274" spans="1:4">
      <c r="A274" s="36" t="s">
        <v>204</v>
      </c>
      <c r="B274" s="60">
        <v>321878.34000000003</v>
      </c>
      <c r="C274" s="60">
        <v>1.7219</v>
      </c>
      <c r="D274" s="37"/>
    </row>
    <row r="275" spans="1:4">
      <c r="A275" s="36" t="s">
        <v>205</v>
      </c>
      <c r="B275" s="60">
        <v>4700.8599999999997</v>
      </c>
      <c r="C275" s="60">
        <v>2.5100000000000001E-2</v>
      </c>
      <c r="D275" s="37"/>
    </row>
    <row r="276" spans="1:4">
      <c r="A276" s="36" t="s">
        <v>206</v>
      </c>
      <c r="B276" s="60">
        <v>59379.51</v>
      </c>
      <c r="C276" s="60">
        <v>0.31769999999999998</v>
      </c>
      <c r="D276" s="37"/>
    </row>
    <row r="277" spans="1:4">
      <c r="A277" s="36" t="s">
        <v>207</v>
      </c>
      <c r="B277" s="60">
        <v>24859.35</v>
      </c>
      <c r="C277" s="60">
        <v>0.13300000000000001</v>
      </c>
      <c r="D277" s="37"/>
    </row>
    <row r="278" spans="1:4">
      <c r="A278" s="36" t="s">
        <v>208</v>
      </c>
      <c r="B278" s="60">
        <v>354518.42</v>
      </c>
      <c r="C278" s="60">
        <v>1.8965000000000001</v>
      </c>
      <c r="D278" s="37"/>
    </row>
    <row r="279" spans="1:4">
      <c r="A279" s="36" t="s">
        <v>209</v>
      </c>
      <c r="B279" s="60">
        <v>2868.39</v>
      </c>
      <c r="C279" s="60">
        <v>1.5299999999999999E-2</v>
      </c>
      <c r="D279" s="37"/>
    </row>
    <row r="280" spans="1:4">
      <c r="A280" s="36" t="s">
        <v>210</v>
      </c>
      <c r="B280" s="60">
        <v>28946.799999999999</v>
      </c>
      <c r="C280" s="60">
        <v>0.15490000000000001</v>
      </c>
      <c r="D280" s="37"/>
    </row>
    <row r="281" spans="1:4">
      <c r="A281" s="36" t="s">
        <v>211</v>
      </c>
      <c r="B281" s="60">
        <v>24009.68</v>
      </c>
      <c r="C281" s="60">
        <v>0.12839999999999999</v>
      </c>
      <c r="D281" s="37"/>
    </row>
    <row r="282" spans="1:4">
      <c r="A282" s="36" t="s">
        <v>212</v>
      </c>
      <c r="B282" s="60">
        <v>378537</v>
      </c>
      <c r="C282" s="60">
        <v>2.0249999999999999</v>
      </c>
      <c r="D282" s="37"/>
    </row>
    <row r="283" spans="1:4">
      <c r="A283" s="36" t="s">
        <v>213</v>
      </c>
      <c r="B283" s="60">
        <v>14324.05</v>
      </c>
      <c r="C283" s="60">
        <v>7.6600000000000001E-2</v>
      </c>
      <c r="D283" s="37"/>
    </row>
    <row r="284" spans="1:4">
      <c r="A284" s="36" t="s">
        <v>214</v>
      </c>
      <c r="B284" s="60">
        <v>2068.08</v>
      </c>
      <c r="C284" s="60">
        <v>1.11E-2</v>
      </c>
      <c r="D284" s="37"/>
    </row>
    <row r="285" spans="1:4">
      <c r="A285" s="36" t="s">
        <v>215</v>
      </c>
      <c r="B285" s="60">
        <v>500</v>
      </c>
      <c r="C285" s="60">
        <v>2.7000000000000001E-3</v>
      </c>
      <c r="D285" s="37"/>
    </row>
    <row r="286" spans="1:4">
      <c r="A286" s="36" t="s">
        <v>216</v>
      </c>
      <c r="B286" s="60">
        <v>82200.289999999994</v>
      </c>
      <c r="C286" s="60">
        <v>0.43969999999999998</v>
      </c>
      <c r="D286" s="37"/>
    </row>
    <row r="287" spans="1:4">
      <c r="A287" s="36" t="s">
        <v>217</v>
      </c>
      <c r="B287" s="60">
        <v>30774.799999999999</v>
      </c>
      <c r="C287" s="60">
        <v>0.1646</v>
      </c>
      <c r="D287" s="37"/>
    </row>
    <row r="288" spans="1:4">
      <c r="A288" s="36" t="s">
        <v>218</v>
      </c>
      <c r="B288" s="60">
        <v>352277.02</v>
      </c>
      <c r="C288" s="60">
        <v>1.8845000000000001</v>
      </c>
      <c r="D288" s="37"/>
    </row>
    <row r="289" spans="1:4">
      <c r="A289" s="36" t="s">
        <v>219</v>
      </c>
      <c r="B289" s="60">
        <v>4435</v>
      </c>
      <c r="C289" s="60">
        <v>2.3699999999999999E-2</v>
      </c>
      <c r="D289" s="37"/>
    </row>
    <row r="290" spans="1:4">
      <c r="A290" s="36" t="s">
        <v>220</v>
      </c>
      <c r="B290" s="60">
        <v>3594.99</v>
      </c>
      <c r="C290" s="60">
        <v>1.9199999999999998E-2</v>
      </c>
      <c r="D290" s="37"/>
    </row>
    <row r="291" spans="1:4">
      <c r="A291" s="36" t="s">
        <v>221</v>
      </c>
      <c r="B291" s="60">
        <v>59619.92</v>
      </c>
      <c r="C291" s="60">
        <v>0.31890000000000002</v>
      </c>
      <c r="D291" s="37"/>
    </row>
    <row r="292" spans="1:4">
      <c r="A292" s="36" t="s">
        <v>222</v>
      </c>
      <c r="B292" s="60">
        <v>109999.99</v>
      </c>
      <c r="C292" s="60">
        <v>0.58850000000000002</v>
      </c>
      <c r="D292" s="37"/>
    </row>
    <row r="293" spans="1:4">
      <c r="A293" s="36" t="s">
        <v>223</v>
      </c>
      <c r="B293" s="60">
        <v>6054.62</v>
      </c>
      <c r="C293" s="60">
        <v>3.2399999999999998E-2</v>
      </c>
      <c r="D293" s="37"/>
    </row>
    <row r="294" spans="1:4">
      <c r="A294" s="36" t="s">
        <v>224</v>
      </c>
      <c r="B294" s="60">
        <v>37531.269999999997</v>
      </c>
      <c r="C294" s="60">
        <v>0.20080000000000001</v>
      </c>
      <c r="D294" s="37"/>
    </row>
    <row r="295" spans="1:4">
      <c r="A295" s="36" t="s">
        <v>225</v>
      </c>
      <c r="B295" s="60">
        <v>25991.66</v>
      </c>
      <c r="C295" s="60">
        <v>0.13900000000000001</v>
      </c>
      <c r="D295" s="37"/>
    </row>
    <row r="296" spans="1:4">
      <c r="A296" s="36" t="s">
        <v>226</v>
      </c>
      <c r="B296" s="60">
        <v>44766.94</v>
      </c>
      <c r="C296" s="60">
        <v>0.23949999999999999</v>
      </c>
      <c r="D296" s="37"/>
    </row>
    <row r="297" spans="1:4">
      <c r="A297" s="36" t="s">
        <v>227</v>
      </c>
      <c r="B297" s="60">
        <v>262265.67</v>
      </c>
      <c r="C297" s="60">
        <v>1.403</v>
      </c>
      <c r="D297" s="37"/>
    </row>
    <row r="298" spans="1:4">
      <c r="A298" s="36" t="s">
        <v>228</v>
      </c>
      <c r="B298" s="60">
        <v>31200</v>
      </c>
      <c r="C298" s="60">
        <v>0.16689999999999999</v>
      </c>
      <c r="D298" s="37"/>
    </row>
    <row r="299" spans="1:4">
      <c r="A299" s="36" t="s">
        <v>229</v>
      </c>
      <c r="B299" s="60">
        <v>0.2</v>
      </c>
      <c r="C299" s="60">
        <v>0</v>
      </c>
      <c r="D299" s="37"/>
    </row>
    <row r="300" spans="1:4">
      <c r="A300" s="32"/>
      <c r="B300" s="39"/>
      <c r="C300" s="39"/>
      <c r="D300" s="39">
        <v>0</v>
      </c>
    </row>
    <row r="303" spans="1:4" ht="12.75">
      <c r="A303" s="17" t="s">
        <v>230</v>
      </c>
    </row>
    <row r="305" spans="1:6" ht="28.5" customHeight="1">
      <c r="A305" s="67" t="s">
        <v>231</v>
      </c>
      <c r="B305" s="68" t="s">
        <v>46</v>
      </c>
      <c r="C305" s="100" t="s">
        <v>47</v>
      </c>
      <c r="D305" s="100" t="s">
        <v>232</v>
      </c>
      <c r="E305" s="108" t="s">
        <v>10</v>
      </c>
      <c r="F305" s="68" t="s">
        <v>131</v>
      </c>
    </row>
    <row r="306" spans="1:6" ht="11.25" customHeight="1">
      <c r="A306" s="82" t="s">
        <v>233</v>
      </c>
      <c r="B306" s="109">
        <f>SUM(B307:B314)</f>
        <v>-158526142.75999999</v>
      </c>
      <c r="C306" s="109">
        <f t="shared" ref="C306:D306" si="4">SUM(C307:C314)</f>
        <v>-158036314.06999999</v>
      </c>
      <c r="D306" s="109">
        <f t="shared" si="4"/>
        <v>489828.69</v>
      </c>
      <c r="E306" s="101">
        <v>0</v>
      </c>
      <c r="F306" s="110">
        <v>0</v>
      </c>
    </row>
    <row r="307" spans="1:6" ht="11.25" customHeight="1">
      <c r="A307" s="36" t="s">
        <v>234</v>
      </c>
      <c r="B307" s="60">
        <v>-16926050.260000002</v>
      </c>
      <c r="C307" s="60">
        <v>-16926050.260000002</v>
      </c>
      <c r="D307" s="60">
        <v>0</v>
      </c>
      <c r="E307" s="102"/>
      <c r="F307" s="111"/>
    </row>
    <row r="308" spans="1:6" ht="11.25" customHeight="1">
      <c r="A308" s="36" t="s">
        <v>235</v>
      </c>
      <c r="B308" s="60">
        <v>265305.27</v>
      </c>
      <c r="C308" s="60">
        <v>298998.84000000003</v>
      </c>
      <c r="D308" s="60">
        <v>33693.57</v>
      </c>
      <c r="E308" s="102"/>
      <c r="F308" s="111"/>
    </row>
    <row r="309" spans="1:6" ht="11.25" customHeight="1">
      <c r="A309" s="36" t="s">
        <v>236</v>
      </c>
      <c r="B309" s="60">
        <v>-565740.72</v>
      </c>
      <c r="C309" s="60">
        <v>-236975</v>
      </c>
      <c r="D309" s="60">
        <v>328765.71999999997</v>
      </c>
      <c r="E309" s="102"/>
      <c r="F309" s="111"/>
    </row>
    <row r="310" spans="1:6" ht="11.25" customHeight="1">
      <c r="A310" s="36" t="s">
        <v>237</v>
      </c>
      <c r="B310" s="60">
        <v>-15258918.82</v>
      </c>
      <c r="C310" s="60">
        <v>-15258918.82</v>
      </c>
      <c r="D310" s="60">
        <v>0</v>
      </c>
      <c r="E310" s="102"/>
      <c r="F310" s="111"/>
    </row>
    <row r="311" spans="1:6" ht="11.25" customHeight="1">
      <c r="A311" s="36" t="s">
        <v>238</v>
      </c>
      <c r="B311" s="60">
        <v>-33598859.079999998</v>
      </c>
      <c r="C311" s="60">
        <v>-33598859.079999998</v>
      </c>
      <c r="D311" s="60">
        <v>0</v>
      </c>
      <c r="E311" s="102"/>
      <c r="F311" s="111"/>
    </row>
    <row r="312" spans="1:6" ht="11.25" customHeight="1">
      <c r="A312" s="36" t="s">
        <v>239</v>
      </c>
      <c r="B312" s="60">
        <v>-22688268.120000001</v>
      </c>
      <c r="C312" s="60">
        <v>-23254008.84</v>
      </c>
      <c r="D312" s="60">
        <v>-565740.72</v>
      </c>
      <c r="E312" s="102"/>
      <c r="F312" s="111"/>
    </row>
    <row r="313" spans="1:6" ht="11.25" customHeight="1">
      <c r="A313" s="36" t="s">
        <v>240</v>
      </c>
      <c r="B313" s="60">
        <v>-9570000</v>
      </c>
      <c r="C313" s="60">
        <v>-9570000</v>
      </c>
      <c r="D313" s="60">
        <v>0</v>
      </c>
      <c r="E313" s="102"/>
      <c r="F313" s="111"/>
    </row>
    <row r="314" spans="1:6" ht="11.25" customHeight="1">
      <c r="A314" s="36" t="s">
        <v>241</v>
      </c>
      <c r="B314" s="60">
        <v>-60183611.030000001</v>
      </c>
      <c r="C314" s="60">
        <v>-59490500.909999996</v>
      </c>
      <c r="D314" s="60">
        <v>693110.12</v>
      </c>
      <c r="E314" s="102"/>
      <c r="F314" s="111"/>
    </row>
    <row r="315" spans="1:6" ht="15">
      <c r="A315" s="51"/>
      <c r="B315" s="112"/>
      <c r="C315" s="112"/>
      <c r="D315" s="112"/>
      <c r="E315" s="112"/>
      <c r="F315" s="113"/>
    </row>
    <row r="318" spans="1:6" ht="15">
      <c r="A318" s="114"/>
      <c r="B318" s="114"/>
      <c r="C318" s="114"/>
      <c r="D318" s="114"/>
      <c r="E318" s="114"/>
    </row>
    <row r="319" spans="1:6" ht="27" customHeight="1">
      <c r="A319" s="105" t="s">
        <v>242</v>
      </c>
      <c r="B319" s="94" t="s">
        <v>46</v>
      </c>
      <c r="C319" s="26" t="s">
        <v>47</v>
      </c>
      <c r="D319" s="26" t="s">
        <v>232</v>
      </c>
      <c r="E319" s="115" t="s">
        <v>131</v>
      </c>
    </row>
    <row r="320" spans="1:6" ht="11.25" customHeight="1">
      <c r="A320" s="82" t="s">
        <v>243</v>
      </c>
      <c r="B320" s="79">
        <f>SUM(B321:B335)</f>
        <v>-8571042.8199999891</v>
      </c>
      <c r="C320" s="79">
        <f t="shared" ref="C320:D320" si="5">SUM(C321:C335)</f>
        <v>-9818956.9699999876</v>
      </c>
      <c r="D320" s="79">
        <f t="shared" si="5"/>
        <v>-1247914.1499999999</v>
      </c>
      <c r="E320" s="101"/>
    </row>
    <row r="321" spans="1:5" ht="11.25" customHeight="1">
      <c r="A321" s="36" t="s">
        <v>244</v>
      </c>
      <c r="B321" s="107">
        <v>5343901.95</v>
      </c>
      <c r="C321" s="107">
        <v>-1234620.47</v>
      </c>
      <c r="D321" s="107">
        <v>-6578522.4199999999</v>
      </c>
      <c r="E321" s="102"/>
    </row>
    <row r="322" spans="1:5" ht="11.25" customHeight="1">
      <c r="A322" s="36" t="s">
        <v>245</v>
      </c>
      <c r="B322" s="60">
        <v>-9895774.7699999996</v>
      </c>
      <c r="C322" s="60">
        <v>-9866828.7699999996</v>
      </c>
      <c r="D322" s="60">
        <v>28946</v>
      </c>
      <c r="E322" s="102"/>
    </row>
    <row r="323" spans="1:5" ht="11.25" customHeight="1">
      <c r="A323" s="36" t="s">
        <v>246</v>
      </c>
      <c r="B323" s="60">
        <v>3081004.51</v>
      </c>
      <c r="C323" s="60">
        <v>3081004.51</v>
      </c>
      <c r="D323" s="60">
        <v>0</v>
      </c>
      <c r="E323" s="102"/>
    </row>
    <row r="324" spans="1:5" ht="11.25" customHeight="1">
      <c r="A324" s="36" t="s">
        <v>247</v>
      </c>
      <c r="B324" s="60">
        <v>-652939.93999999994</v>
      </c>
      <c r="C324" s="60">
        <v>-652939.93999999994</v>
      </c>
      <c r="D324" s="60">
        <v>0</v>
      </c>
      <c r="E324" s="102"/>
    </row>
    <row r="325" spans="1:5" ht="11.25" customHeight="1">
      <c r="A325" s="36" t="s">
        <v>248</v>
      </c>
      <c r="B325" s="60">
        <v>2042211.22</v>
      </c>
      <c r="C325" s="60">
        <v>2042211.22</v>
      </c>
      <c r="D325" s="60">
        <v>0</v>
      </c>
      <c r="E325" s="102"/>
    </row>
    <row r="326" spans="1:5" ht="11.25" customHeight="1">
      <c r="A326" s="36" t="s">
        <v>249</v>
      </c>
      <c r="B326" s="60">
        <v>2289486</v>
      </c>
      <c r="C326" s="60">
        <v>2289486</v>
      </c>
      <c r="D326" s="60">
        <v>0</v>
      </c>
      <c r="E326" s="102"/>
    </row>
    <row r="327" spans="1:5" ht="11.25" customHeight="1">
      <c r="A327" s="36" t="s">
        <v>250</v>
      </c>
      <c r="B327" s="60">
        <v>19043160.059999999</v>
      </c>
      <c r="C327" s="60">
        <v>19043160.059999999</v>
      </c>
      <c r="D327" s="60">
        <v>0</v>
      </c>
      <c r="E327" s="102"/>
    </row>
    <row r="328" spans="1:5" ht="11.25" customHeight="1">
      <c r="A328" s="63" t="s">
        <v>251</v>
      </c>
      <c r="B328" s="64">
        <v>25426911.16</v>
      </c>
      <c r="C328" s="64">
        <v>25430147.559999999</v>
      </c>
      <c r="D328" s="64">
        <v>3236.4</v>
      </c>
      <c r="E328" s="112"/>
    </row>
    <row r="329" spans="1:5" ht="11.25" customHeight="1">
      <c r="A329" s="80" t="s">
        <v>252</v>
      </c>
      <c r="B329" s="81">
        <v>12148178.560000001</v>
      </c>
      <c r="C329" s="81">
        <v>12148178.560000001</v>
      </c>
      <c r="D329" s="81">
        <v>0</v>
      </c>
      <c r="E329" s="101"/>
    </row>
    <row r="330" spans="1:5" ht="11.25" customHeight="1">
      <c r="A330" s="36" t="s">
        <v>253</v>
      </c>
      <c r="B330" s="60">
        <v>15475342.199999999</v>
      </c>
      <c r="C330" s="60">
        <v>15476025.199999999</v>
      </c>
      <c r="D330" s="60">
        <v>683</v>
      </c>
      <c r="E330" s="102"/>
    </row>
    <row r="331" spans="1:5" ht="11.25" customHeight="1">
      <c r="A331" s="36" t="s">
        <v>254</v>
      </c>
      <c r="B331" s="60">
        <v>0</v>
      </c>
      <c r="C331" s="60">
        <v>12433505.77</v>
      </c>
      <c r="D331" s="60">
        <v>12433505.77</v>
      </c>
      <c r="E331" s="102"/>
    </row>
    <row r="332" spans="1:5" ht="11.25" customHeight="1">
      <c r="A332" s="36" t="s">
        <v>255</v>
      </c>
      <c r="B332" s="60">
        <v>-5093257.88</v>
      </c>
      <c r="C332" s="60">
        <v>-5131708.3499999996</v>
      </c>
      <c r="D332" s="60">
        <v>-38450.47</v>
      </c>
      <c r="E332" s="102"/>
    </row>
    <row r="333" spans="1:5" ht="11.25" customHeight="1">
      <c r="A333" s="36" t="s">
        <v>256</v>
      </c>
      <c r="B333" s="60">
        <v>-13169298.68</v>
      </c>
      <c r="C333" s="60">
        <v>-20216326.129999999</v>
      </c>
      <c r="D333" s="60">
        <v>-7047027.4500000002</v>
      </c>
      <c r="E333" s="102"/>
    </row>
    <row r="334" spans="1:5" ht="11.25" customHeight="1">
      <c r="A334" s="36" t="s">
        <v>257</v>
      </c>
      <c r="B334" s="60">
        <v>-47865921.409999996</v>
      </c>
      <c r="C334" s="60">
        <v>-47887260.390000001</v>
      </c>
      <c r="D334" s="60">
        <v>-21338.98</v>
      </c>
      <c r="E334" s="102"/>
    </row>
    <row r="335" spans="1:5" ht="11.25" customHeight="1">
      <c r="A335" s="36" t="s">
        <v>258</v>
      </c>
      <c r="B335" s="60">
        <v>-16744045.800000001</v>
      </c>
      <c r="C335" s="60">
        <v>-16772991.800000001</v>
      </c>
      <c r="D335" s="60">
        <v>-28946</v>
      </c>
      <c r="E335" s="102"/>
    </row>
    <row r="336" spans="1:5" ht="11.25" customHeight="1">
      <c r="A336" s="116"/>
      <c r="B336" s="112"/>
      <c r="C336" s="112"/>
      <c r="D336" s="112"/>
      <c r="E336" s="112"/>
    </row>
    <row r="339" spans="1:4" ht="12.75">
      <c r="A339" s="17" t="s">
        <v>259</v>
      </c>
    </row>
    <row r="341" spans="1:4" ht="30.75" customHeight="1">
      <c r="A341" s="105" t="s">
        <v>260</v>
      </c>
      <c r="B341" s="94" t="s">
        <v>46</v>
      </c>
      <c r="C341" s="26" t="s">
        <v>47</v>
      </c>
      <c r="D341" s="26" t="s">
        <v>48</v>
      </c>
    </row>
    <row r="342" spans="1:4" ht="11.25" customHeight="1">
      <c r="A342" s="82" t="s">
        <v>261</v>
      </c>
      <c r="B342" s="109">
        <f>SUM(B343:B370)</f>
        <v>37258107.590000004</v>
      </c>
      <c r="C342" s="109">
        <f t="shared" ref="C342:D342" si="6">SUM(C343:C370)</f>
        <v>35416717.229999997</v>
      </c>
      <c r="D342" s="109">
        <f t="shared" si="6"/>
        <v>-1841390.3600000013</v>
      </c>
    </row>
    <row r="343" spans="1:4" ht="11.25" customHeight="1">
      <c r="A343" s="36" t="s">
        <v>262</v>
      </c>
      <c r="B343" s="60">
        <v>1009551.87</v>
      </c>
      <c r="C343" s="60">
        <v>844442.7</v>
      </c>
      <c r="D343" s="60">
        <v>-165109.17000000001</v>
      </c>
    </row>
    <row r="344" spans="1:4" ht="11.25" customHeight="1">
      <c r="A344" s="36" t="s">
        <v>263</v>
      </c>
      <c r="B344" s="60">
        <v>2956043.3</v>
      </c>
      <c r="C344" s="60">
        <v>3068139.28</v>
      </c>
      <c r="D344" s="60">
        <v>112095.98</v>
      </c>
    </row>
    <row r="345" spans="1:4" ht="11.25" customHeight="1">
      <c r="A345" s="36" t="s">
        <v>264</v>
      </c>
      <c r="B345" s="60">
        <v>392485.76</v>
      </c>
      <c r="C345" s="60">
        <v>392485.76</v>
      </c>
      <c r="D345" s="60">
        <v>0</v>
      </c>
    </row>
    <row r="346" spans="1:4" ht="11.25" customHeight="1">
      <c r="A346" s="36" t="s">
        <v>265</v>
      </c>
      <c r="B346" s="60">
        <v>5973292.2999999998</v>
      </c>
      <c r="C346" s="60">
        <v>5982741.8399999999</v>
      </c>
      <c r="D346" s="60">
        <v>9449.5400000000009</v>
      </c>
    </row>
    <row r="347" spans="1:4" ht="11.25" customHeight="1">
      <c r="A347" s="36" t="s">
        <v>266</v>
      </c>
      <c r="B347" s="60">
        <v>96854.69</v>
      </c>
      <c r="C347" s="60">
        <v>97156.76</v>
      </c>
      <c r="D347" s="60">
        <v>302.07</v>
      </c>
    </row>
    <row r="348" spans="1:4" ht="11.25" customHeight="1">
      <c r="A348" s="36" t="s">
        <v>267</v>
      </c>
      <c r="B348" s="60">
        <v>377108.92</v>
      </c>
      <c r="C348" s="60">
        <v>1607195.98</v>
      </c>
      <c r="D348" s="60">
        <v>1230087.06</v>
      </c>
    </row>
    <row r="349" spans="1:4" ht="11.25" customHeight="1">
      <c r="A349" s="36" t="s">
        <v>268</v>
      </c>
      <c r="B349" s="60">
        <v>2165898.0299999998</v>
      </c>
      <c r="C349" s="60">
        <v>445842.8</v>
      </c>
      <c r="D349" s="60">
        <v>-1720055.23</v>
      </c>
    </row>
    <row r="350" spans="1:4" ht="11.25" customHeight="1">
      <c r="A350" s="36" t="s">
        <v>269</v>
      </c>
      <c r="B350" s="60">
        <v>739730.65</v>
      </c>
      <c r="C350" s="60">
        <v>795075.91</v>
      </c>
      <c r="D350" s="60">
        <v>55345.26</v>
      </c>
    </row>
    <row r="351" spans="1:4" ht="11.25" customHeight="1">
      <c r="A351" s="36" t="s">
        <v>270</v>
      </c>
      <c r="B351" s="60">
        <v>6070204.8600000003</v>
      </c>
      <c r="C351" s="60">
        <v>5389676.8200000003</v>
      </c>
      <c r="D351" s="60">
        <v>-680528.04</v>
      </c>
    </row>
    <row r="352" spans="1:4" ht="11.25" customHeight="1">
      <c r="A352" s="36" t="s">
        <v>271</v>
      </c>
      <c r="B352" s="60">
        <v>2082.41</v>
      </c>
      <c r="C352" s="60">
        <v>23896.36</v>
      </c>
      <c r="D352" s="60">
        <v>21813.95</v>
      </c>
    </row>
    <row r="353" spans="1:4" ht="11.25" customHeight="1">
      <c r="A353" s="36" t="s">
        <v>272</v>
      </c>
      <c r="B353" s="60">
        <v>2385939.34</v>
      </c>
      <c r="C353" s="60">
        <v>2399670</v>
      </c>
      <c r="D353" s="60">
        <v>13730.66</v>
      </c>
    </row>
    <row r="354" spans="1:4" ht="11.25" customHeight="1">
      <c r="A354" s="36" t="s">
        <v>273</v>
      </c>
      <c r="B354" s="60">
        <v>480929.84</v>
      </c>
      <c r="C354" s="60">
        <v>480929.84</v>
      </c>
      <c r="D354" s="60">
        <v>0</v>
      </c>
    </row>
    <row r="355" spans="1:4" ht="11.25" customHeight="1">
      <c r="A355" s="36" t="s">
        <v>274</v>
      </c>
      <c r="B355" s="60">
        <v>147322.04999999999</v>
      </c>
      <c r="C355" s="60">
        <v>147322.04999999999</v>
      </c>
      <c r="D355" s="60">
        <v>0</v>
      </c>
    </row>
    <row r="356" spans="1:4" ht="11.25" customHeight="1">
      <c r="A356" s="36" t="s">
        <v>275</v>
      </c>
      <c r="B356" s="60">
        <v>17365.39</v>
      </c>
      <c r="C356" s="60">
        <v>17267.95</v>
      </c>
      <c r="D356" s="60">
        <v>-97.44</v>
      </c>
    </row>
    <row r="357" spans="1:4" ht="11.25" customHeight="1">
      <c r="A357" s="36" t="s">
        <v>276</v>
      </c>
      <c r="B357" s="60">
        <v>55113.24</v>
      </c>
      <c r="C357" s="60">
        <v>55294.73</v>
      </c>
      <c r="D357" s="60">
        <v>181.49</v>
      </c>
    </row>
    <row r="358" spans="1:4" ht="11.25" customHeight="1">
      <c r="A358" s="36" t="s">
        <v>277</v>
      </c>
      <c r="B358" s="60">
        <v>943827.87</v>
      </c>
      <c r="C358" s="60">
        <v>944811.64</v>
      </c>
      <c r="D358" s="60">
        <v>983.77</v>
      </c>
    </row>
    <row r="359" spans="1:4" ht="11.25" customHeight="1">
      <c r="A359" s="36" t="s">
        <v>278</v>
      </c>
      <c r="B359" s="60">
        <v>20694.02</v>
      </c>
      <c r="C359" s="60">
        <v>20705.560000000001</v>
      </c>
      <c r="D359" s="60">
        <v>11.54</v>
      </c>
    </row>
    <row r="360" spans="1:4" ht="11.25" customHeight="1">
      <c r="A360" s="36" t="s">
        <v>279</v>
      </c>
      <c r="B360" s="60">
        <v>268118.84000000003</v>
      </c>
      <c r="C360" s="60">
        <v>347491.16</v>
      </c>
      <c r="D360" s="60">
        <v>79372.320000000007</v>
      </c>
    </row>
    <row r="361" spans="1:4" ht="11.25" customHeight="1">
      <c r="A361" s="36" t="s">
        <v>280</v>
      </c>
      <c r="B361" s="60">
        <v>5833973.6100000003</v>
      </c>
      <c r="C361" s="60">
        <v>0</v>
      </c>
      <c r="D361" s="60">
        <v>-5833973.6100000003</v>
      </c>
    </row>
    <row r="362" spans="1:4" ht="11.25" customHeight="1">
      <c r="A362" s="36" t="s">
        <v>281</v>
      </c>
      <c r="B362" s="60">
        <v>354670.72</v>
      </c>
      <c r="C362" s="60">
        <v>355020.21</v>
      </c>
      <c r="D362" s="60">
        <v>349.49</v>
      </c>
    </row>
    <row r="363" spans="1:4" ht="11.25" customHeight="1">
      <c r="A363" s="36" t="s">
        <v>282</v>
      </c>
      <c r="B363" s="60">
        <v>3219652.82</v>
      </c>
      <c r="C363" s="60">
        <v>874656.74</v>
      </c>
      <c r="D363" s="60">
        <v>-2344996.08</v>
      </c>
    </row>
    <row r="364" spans="1:4" ht="11.25" customHeight="1">
      <c r="A364" s="36" t="s">
        <v>283</v>
      </c>
      <c r="B364" s="60">
        <v>12220.37</v>
      </c>
      <c r="C364" s="60">
        <v>517459.14</v>
      </c>
      <c r="D364" s="60">
        <v>505238.77</v>
      </c>
    </row>
    <row r="365" spans="1:4" ht="11.25" customHeight="1">
      <c r="A365" s="36" t="s">
        <v>284</v>
      </c>
      <c r="B365" s="60">
        <v>6000</v>
      </c>
      <c r="C365" s="60">
        <v>6000</v>
      </c>
      <c r="D365" s="60">
        <v>0</v>
      </c>
    </row>
    <row r="366" spans="1:4" ht="11.25" customHeight="1">
      <c r="A366" s="36" t="s">
        <v>285</v>
      </c>
      <c r="B366" s="60">
        <v>619876.77</v>
      </c>
      <c r="C366" s="60">
        <v>620487.59</v>
      </c>
      <c r="D366" s="60">
        <v>610.82000000000005</v>
      </c>
    </row>
    <row r="367" spans="1:4" ht="11.25" customHeight="1">
      <c r="A367" s="36" t="s">
        <v>286</v>
      </c>
      <c r="B367" s="60">
        <v>2972931.27</v>
      </c>
      <c r="C367" s="60">
        <v>2976936.96</v>
      </c>
      <c r="D367" s="60">
        <v>4005.69</v>
      </c>
    </row>
    <row r="368" spans="1:4" ht="11.25" customHeight="1">
      <c r="A368" s="36" t="s">
        <v>287</v>
      </c>
      <c r="B368" s="60">
        <v>6001</v>
      </c>
      <c r="C368" s="60">
        <v>1023963.36</v>
      </c>
      <c r="D368" s="60">
        <v>1017962.36</v>
      </c>
    </row>
    <row r="369" spans="1:6" ht="11.25" customHeight="1">
      <c r="A369" s="36" t="s">
        <v>288</v>
      </c>
      <c r="B369" s="60">
        <v>130217.65</v>
      </c>
      <c r="C369" s="60">
        <v>130328.47</v>
      </c>
      <c r="D369" s="60">
        <v>110.82</v>
      </c>
    </row>
    <row r="370" spans="1:6" ht="11.25" customHeight="1">
      <c r="A370" s="36" t="s">
        <v>289</v>
      </c>
      <c r="B370" s="117">
        <v>0</v>
      </c>
      <c r="C370" s="60">
        <v>5851717.6200000001</v>
      </c>
      <c r="D370" s="60">
        <v>5851717.6200000001</v>
      </c>
    </row>
    <row r="371" spans="1:6" ht="11.25" customHeight="1">
      <c r="A371" s="51"/>
      <c r="B371" s="112"/>
      <c r="C371" s="112"/>
      <c r="D371" s="112"/>
    </row>
    <row r="374" spans="1:6" ht="24" customHeight="1">
      <c r="A374" s="105" t="s">
        <v>290</v>
      </c>
      <c r="B374" s="94" t="s">
        <v>48</v>
      </c>
      <c r="C374" s="26" t="s">
        <v>291</v>
      </c>
      <c r="D374" s="23"/>
    </row>
    <row r="375" spans="1:6" ht="11.25" customHeight="1">
      <c r="A375" s="27" t="s">
        <v>292</v>
      </c>
      <c r="B375" s="110"/>
      <c r="C375" s="101"/>
      <c r="D375" s="118"/>
    </row>
    <row r="376" spans="1:6" ht="11.25" customHeight="1">
      <c r="A376" s="119"/>
      <c r="B376" s="111"/>
      <c r="C376" s="102"/>
      <c r="D376" s="118"/>
    </row>
    <row r="377" spans="1:6" ht="11.25" customHeight="1">
      <c r="A377" s="29" t="s">
        <v>50</v>
      </c>
      <c r="B377" s="111"/>
      <c r="C377" s="102"/>
      <c r="D377" s="118"/>
    </row>
    <row r="378" spans="1:6" ht="11.25" customHeight="1">
      <c r="A378" s="29"/>
      <c r="B378" s="111"/>
      <c r="C378" s="102"/>
      <c r="D378" s="118"/>
    </row>
    <row r="379" spans="1:6" ht="11.25" customHeight="1">
      <c r="A379" s="29" t="s">
        <v>56</v>
      </c>
      <c r="B379" s="120">
        <f>SUM(B380:B383)</f>
        <v>-805324.49</v>
      </c>
      <c r="C379" s="121">
        <f>SUM(C380:C383)</f>
        <v>1</v>
      </c>
      <c r="D379" s="118"/>
    </row>
    <row r="380" spans="1:6" ht="11.25" customHeight="1">
      <c r="A380" s="36" t="s">
        <v>293</v>
      </c>
      <c r="B380" s="107">
        <v>-717304.31999999995</v>
      </c>
      <c r="C380" s="122">
        <f>B380/$B$379</f>
        <v>0.89070223109693336</v>
      </c>
      <c r="D380" s="118"/>
    </row>
    <row r="381" spans="1:6" ht="11.25" customHeight="1">
      <c r="A381" s="36" t="s">
        <v>294</v>
      </c>
      <c r="B381" s="107">
        <v>3236.4</v>
      </c>
      <c r="C381" s="122">
        <f t="shared" ref="C381:C383" si="7">B381/$B$379</f>
        <v>-4.0187527390356656E-3</v>
      </c>
      <c r="D381" s="118"/>
    </row>
    <row r="382" spans="1:6" ht="11.25" customHeight="1">
      <c r="A382" s="36" t="s">
        <v>295</v>
      </c>
      <c r="B382" s="107">
        <v>70475</v>
      </c>
      <c r="C382" s="122">
        <f t="shared" si="7"/>
        <v>-8.7511308640322111E-2</v>
      </c>
      <c r="D382" s="118"/>
    </row>
    <row r="383" spans="1:6" ht="11.25" customHeight="1">
      <c r="A383" s="36" t="s">
        <v>296</v>
      </c>
      <c r="B383" s="107">
        <v>-161731.57</v>
      </c>
      <c r="C383" s="122">
        <f t="shared" si="7"/>
        <v>0.20082783028242443</v>
      </c>
      <c r="D383" s="118"/>
    </row>
    <row r="384" spans="1:6" ht="11.25" customHeight="1">
      <c r="A384" s="29" t="s">
        <v>297</v>
      </c>
      <c r="B384" s="111"/>
      <c r="C384" s="102"/>
      <c r="D384" s="118"/>
      <c r="E384" s="23"/>
      <c r="F384" s="23"/>
    </row>
    <row r="385" spans="1:6" ht="15">
      <c r="A385" s="116"/>
      <c r="B385" s="113"/>
      <c r="C385" s="112"/>
      <c r="D385" s="118"/>
      <c r="E385" s="23"/>
      <c r="F385" s="23"/>
    </row>
    <row r="386" spans="1:6">
      <c r="D386" s="23"/>
      <c r="E386" s="23"/>
      <c r="F386" s="23"/>
    </row>
    <row r="387" spans="1:6">
      <c r="E387" s="23"/>
      <c r="F387" s="23"/>
    </row>
    <row r="388" spans="1:6">
      <c r="E388" s="23"/>
      <c r="F388" s="23"/>
    </row>
    <row r="389" spans="1:6">
      <c r="E389" s="23"/>
      <c r="F389" s="23"/>
    </row>
    <row r="390" spans="1:6" ht="12.75">
      <c r="A390" s="17" t="s">
        <v>298</v>
      </c>
      <c r="E390" s="23"/>
      <c r="F390" s="23"/>
    </row>
    <row r="391" spans="1:6" ht="12" customHeight="1">
      <c r="A391" s="17" t="s">
        <v>299</v>
      </c>
      <c r="E391" s="23"/>
      <c r="F391" s="23"/>
    </row>
    <row r="392" spans="1:6" ht="12">
      <c r="A392" s="123"/>
      <c r="B392" s="123"/>
      <c r="C392" s="123"/>
      <c r="D392" s="123"/>
      <c r="E392" s="23"/>
      <c r="F392" s="23"/>
    </row>
    <row r="393" spans="1:6" ht="12">
      <c r="A393" s="124"/>
      <c r="B393" s="124"/>
      <c r="C393" s="124"/>
      <c r="D393" s="124"/>
      <c r="E393" s="23"/>
      <c r="F393" s="23"/>
    </row>
    <row r="394" spans="1:6" ht="12">
      <c r="A394" s="125" t="s">
        <v>300</v>
      </c>
      <c r="B394" s="126"/>
      <c r="C394" s="126"/>
      <c r="D394" s="127"/>
      <c r="E394" s="23"/>
      <c r="F394" s="23"/>
    </row>
    <row r="395" spans="1:6" ht="12">
      <c r="A395" s="128" t="s">
        <v>301</v>
      </c>
      <c r="B395" s="129"/>
      <c r="C395" s="129"/>
      <c r="D395" s="130"/>
      <c r="E395" s="23"/>
      <c r="F395" s="23"/>
    </row>
    <row r="396" spans="1:6" ht="12">
      <c r="A396" s="131" t="s">
        <v>302</v>
      </c>
      <c r="B396" s="132"/>
      <c r="C396" s="132"/>
      <c r="D396" s="133"/>
      <c r="E396" s="23"/>
      <c r="F396" s="23"/>
    </row>
    <row r="397" spans="1:6" ht="12">
      <c r="A397" s="134" t="s">
        <v>303</v>
      </c>
      <c r="B397" s="135"/>
      <c r="C397" s="136"/>
      <c r="D397" s="137">
        <v>19649265.870000001</v>
      </c>
      <c r="E397" s="23"/>
      <c r="F397" s="23"/>
    </row>
    <row r="398" spans="1:6" ht="12">
      <c r="A398" s="138"/>
      <c r="B398" s="138"/>
      <c r="C398" s="13"/>
      <c r="D398" s="136"/>
      <c r="E398" s="23"/>
      <c r="F398" s="23"/>
    </row>
    <row r="399" spans="1:6" ht="12">
      <c r="A399" s="139" t="s">
        <v>304</v>
      </c>
      <c r="B399" s="139"/>
      <c r="C399" s="140"/>
      <c r="D399" s="141">
        <f>SUM(C399:C404)</f>
        <v>278482.13</v>
      </c>
      <c r="E399" s="23"/>
      <c r="F399" s="23"/>
    </row>
    <row r="400" spans="1:6" ht="12">
      <c r="A400" s="142" t="s">
        <v>305</v>
      </c>
      <c r="B400" s="142"/>
      <c r="C400" s="143">
        <v>0</v>
      </c>
      <c r="D400" s="144"/>
      <c r="E400" s="23"/>
      <c r="F400" s="23"/>
    </row>
    <row r="401" spans="1:6" ht="12">
      <c r="A401" s="142" t="s">
        <v>306</v>
      </c>
      <c r="B401" s="142"/>
      <c r="C401" s="143">
        <v>272232</v>
      </c>
      <c r="D401" s="144"/>
      <c r="E401" s="23"/>
      <c r="F401" s="23"/>
    </row>
    <row r="402" spans="1:6" ht="12">
      <c r="A402" s="142" t="s">
        <v>307</v>
      </c>
      <c r="B402" s="142"/>
      <c r="C402" s="143">
        <v>0</v>
      </c>
      <c r="D402" s="144"/>
      <c r="E402" s="23"/>
      <c r="F402" s="23"/>
    </row>
    <row r="403" spans="1:6" ht="12">
      <c r="A403" s="142" t="s">
        <v>308</v>
      </c>
      <c r="B403" s="142"/>
      <c r="C403" s="143">
        <v>1</v>
      </c>
      <c r="D403" s="144"/>
      <c r="E403" s="23"/>
      <c r="F403" s="23"/>
    </row>
    <row r="404" spans="1:6" ht="12">
      <c r="A404" s="145" t="s">
        <v>309</v>
      </c>
      <c r="B404" s="146"/>
      <c r="C404" s="143">
        <v>6249.13</v>
      </c>
      <c r="D404" s="144"/>
      <c r="E404" s="23"/>
      <c r="F404" s="23"/>
    </row>
    <row r="405" spans="1:6" ht="12">
      <c r="A405" s="138"/>
      <c r="B405" s="138"/>
      <c r="C405" s="147"/>
      <c r="D405" s="148"/>
      <c r="E405" s="23"/>
      <c r="F405" s="23"/>
    </row>
    <row r="406" spans="1:6" ht="12">
      <c r="A406" s="139" t="s">
        <v>310</v>
      </c>
      <c r="B406" s="139"/>
      <c r="C406" s="140"/>
      <c r="D406" s="141">
        <f>SUM(C406:C410)</f>
        <v>0</v>
      </c>
      <c r="E406" s="23"/>
      <c r="F406" s="23"/>
    </row>
    <row r="407" spans="1:6" ht="12">
      <c r="A407" s="142" t="s">
        <v>311</v>
      </c>
      <c r="B407" s="142"/>
      <c r="C407" s="143">
        <v>0</v>
      </c>
      <c r="D407" s="144"/>
      <c r="E407" s="23"/>
      <c r="F407" s="149"/>
    </row>
    <row r="408" spans="1:6" ht="12">
      <c r="A408" s="142" t="s">
        <v>312</v>
      </c>
      <c r="B408" s="142"/>
      <c r="C408" s="143">
        <v>0</v>
      </c>
      <c r="D408" s="144"/>
      <c r="E408" s="23"/>
      <c r="F408" s="23"/>
    </row>
    <row r="409" spans="1:6" ht="12">
      <c r="A409" s="142" t="s">
        <v>313</v>
      </c>
      <c r="B409" s="142"/>
      <c r="C409" s="143">
        <v>0</v>
      </c>
      <c r="D409" s="144"/>
      <c r="E409" s="23"/>
      <c r="F409" s="23"/>
    </row>
    <row r="410" spans="1:6" ht="12">
      <c r="A410" s="150" t="s">
        <v>314</v>
      </c>
      <c r="B410" s="150"/>
      <c r="C410" s="143">
        <v>0</v>
      </c>
      <c r="D410" s="151"/>
      <c r="E410" s="23"/>
      <c r="F410" s="23"/>
    </row>
    <row r="411" spans="1:6" ht="12">
      <c r="A411" s="138"/>
      <c r="B411" s="138"/>
      <c r="C411" s="136"/>
      <c r="D411" s="136"/>
      <c r="E411" s="23"/>
      <c r="F411" s="23"/>
    </row>
    <row r="412" spans="1:6" ht="12">
      <c r="A412" s="152" t="s">
        <v>315</v>
      </c>
      <c r="B412" s="152"/>
      <c r="C412" s="136"/>
      <c r="D412" s="153">
        <f>+D397+D399-D406</f>
        <v>19927748</v>
      </c>
      <c r="E412" s="154"/>
      <c r="F412" s="23"/>
    </row>
    <row r="413" spans="1:6" ht="12">
      <c r="A413" s="124"/>
      <c r="B413" s="124"/>
      <c r="C413" s="124"/>
      <c r="D413" s="124"/>
      <c r="E413" s="23"/>
      <c r="F413" s="23"/>
    </row>
    <row r="414" spans="1:6" ht="12">
      <c r="A414" s="124"/>
      <c r="B414" s="124"/>
      <c r="C414" s="124"/>
      <c r="D414" s="124"/>
      <c r="E414" s="23"/>
      <c r="F414" s="23"/>
    </row>
    <row r="415" spans="1:6" ht="12">
      <c r="A415" s="125" t="s">
        <v>316</v>
      </c>
      <c r="B415" s="126"/>
      <c r="C415" s="126"/>
      <c r="D415" s="127"/>
      <c r="E415" s="23"/>
      <c r="F415" s="23"/>
    </row>
    <row r="416" spans="1:6" ht="12">
      <c r="A416" s="128" t="s">
        <v>301</v>
      </c>
      <c r="B416" s="129"/>
      <c r="C416" s="129"/>
      <c r="D416" s="130"/>
      <c r="E416" s="23"/>
      <c r="F416" s="23"/>
    </row>
    <row r="417" spans="1:6" ht="12">
      <c r="A417" s="131" t="s">
        <v>302</v>
      </c>
      <c r="B417" s="132"/>
      <c r="C417" s="132"/>
      <c r="D417" s="133"/>
      <c r="E417" s="23"/>
      <c r="F417" s="23"/>
    </row>
    <row r="418" spans="1:6" ht="12">
      <c r="A418" s="134" t="s">
        <v>317</v>
      </c>
      <c r="B418" s="135"/>
      <c r="C418" s="136"/>
      <c r="D418" s="137">
        <v>18886838.309999999</v>
      </c>
      <c r="E418" s="23"/>
      <c r="F418" s="23"/>
    </row>
    <row r="419" spans="1:6" ht="12">
      <c r="A419" s="138"/>
      <c r="B419" s="138"/>
      <c r="C419" s="136"/>
      <c r="D419" s="136"/>
      <c r="E419" s="23"/>
      <c r="F419" s="23"/>
    </row>
    <row r="420" spans="1:6" ht="12">
      <c r="A420" s="155" t="s">
        <v>318</v>
      </c>
      <c r="B420" s="155"/>
      <c r="C420" s="140"/>
      <c r="D420" s="156">
        <f>SUM(C420:C437)</f>
        <v>193711.4</v>
      </c>
      <c r="E420" s="23"/>
      <c r="F420" s="23"/>
    </row>
    <row r="421" spans="1:6" ht="12">
      <c r="A421" s="142" t="s">
        <v>319</v>
      </c>
      <c r="B421" s="142"/>
      <c r="C421" s="143">
        <v>3236.4</v>
      </c>
      <c r="D421" s="157"/>
      <c r="E421" s="23"/>
      <c r="F421" s="23"/>
    </row>
    <row r="422" spans="1:6" ht="12">
      <c r="A422" s="142" t="s">
        <v>320</v>
      </c>
      <c r="B422" s="142"/>
      <c r="C422" s="143">
        <v>0</v>
      </c>
      <c r="D422" s="157"/>
      <c r="E422" s="23"/>
      <c r="F422" s="23"/>
    </row>
    <row r="423" spans="1:6" ht="12">
      <c r="A423" s="142" t="s">
        <v>321</v>
      </c>
      <c r="B423" s="142"/>
      <c r="C423" s="143">
        <v>0</v>
      </c>
      <c r="D423" s="157"/>
      <c r="E423" s="23"/>
      <c r="F423" s="23"/>
    </row>
    <row r="424" spans="1:6" ht="12">
      <c r="A424" s="142" t="s">
        <v>322</v>
      </c>
      <c r="B424" s="142"/>
      <c r="C424" s="143">
        <v>190475</v>
      </c>
      <c r="D424" s="157"/>
      <c r="E424" s="23"/>
      <c r="F424" s="23"/>
    </row>
    <row r="425" spans="1:6" ht="12">
      <c r="A425" s="142" t="s">
        <v>323</v>
      </c>
      <c r="B425" s="142"/>
      <c r="C425" s="143">
        <v>0</v>
      </c>
      <c r="D425" s="157"/>
      <c r="E425" s="23"/>
      <c r="F425" s="23"/>
    </row>
    <row r="426" spans="1:6" ht="12">
      <c r="A426" s="142" t="s">
        <v>324</v>
      </c>
      <c r="B426" s="142"/>
      <c r="C426" s="143">
        <v>0</v>
      </c>
      <c r="D426" s="157"/>
      <c r="E426" s="23"/>
      <c r="F426" s="23"/>
    </row>
    <row r="427" spans="1:6" ht="12">
      <c r="A427" s="142" t="s">
        <v>325</v>
      </c>
      <c r="B427" s="142"/>
      <c r="C427" s="143">
        <v>0</v>
      </c>
      <c r="D427" s="157"/>
      <c r="E427" s="23"/>
      <c r="F427" s="23"/>
    </row>
    <row r="428" spans="1:6" ht="12">
      <c r="A428" s="142" t="s">
        <v>326</v>
      </c>
      <c r="B428" s="142"/>
      <c r="C428" s="143">
        <v>0</v>
      </c>
      <c r="D428" s="157"/>
      <c r="E428" s="23"/>
      <c r="F428" s="23"/>
    </row>
    <row r="429" spans="1:6" ht="12">
      <c r="A429" s="142" t="s">
        <v>327</v>
      </c>
      <c r="B429" s="142"/>
      <c r="C429" s="143">
        <v>0</v>
      </c>
      <c r="D429" s="157"/>
      <c r="E429" s="23"/>
      <c r="F429" s="23"/>
    </row>
    <row r="430" spans="1:6" ht="12">
      <c r="A430" s="142" t="s">
        <v>328</v>
      </c>
      <c r="B430" s="142"/>
      <c r="C430" s="143">
        <v>0</v>
      </c>
      <c r="D430" s="157"/>
      <c r="E430" s="23"/>
      <c r="F430" s="23"/>
    </row>
    <row r="431" spans="1:6" ht="12">
      <c r="A431" s="142" t="s">
        <v>329</v>
      </c>
      <c r="B431" s="142"/>
      <c r="C431" s="143">
        <v>0</v>
      </c>
      <c r="D431" s="157"/>
      <c r="E431" s="23"/>
      <c r="F431" s="23"/>
    </row>
    <row r="432" spans="1:6" ht="12">
      <c r="A432" s="142" t="s">
        <v>330</v>
      </c>
      <c r="B432" s="142"/>
      <c r="C432" s="143">
        <v>0</v>
      </c>
      <c r="D432" s="157"/>
      <c r="E432" s="23"/>
      <c r="F432" s="23"/>
    </row>
    <row r="433" spans="1:6" ht="12">
      <c r="A433" s="142" t="s">
        <v>331</v>
      </c>
      <c r="B433" s="142"/>
      <c r="C433" s="143">
        <v>0</v>
      </c>
      <c r="D433" s="157"/>
      <c r="E433" s="23"/>
      <c r="F433" s="23"/>
    </row>
    <row r="434" spans="1:6" ht="12">
      <c r="A434" s="142" t="s">
        <v>332</v>
      </c>
      <c r="B434" s="142"/>
      <c r="C434" s="143">
        <v>0</v>
      </c>
      <c r="D434" s="157"/>
      <c r="E434" s="23"/>
      <c r="F434" s="23"/>
    </row>
    <row r="435" spans="1:6" ht="12">
      <c r="A435" s="142" t="s">
        <v>333</v>
      </c>
      <c r="B435" s="142"/>
      <c r="C435" s="143">
        <v>0</v>
      </c>
      <c r="D435" s="157"/>
      <c r="E435" s="23"/>
      <c r="F435" s="23"/>
    </row>
    <row r="436" spans="1:6" ht="12.75" customHeight="1">
      <c r="A436" s="142" t="s">
        <v>334</v>
      </c>
      <c r="B436" s="142"/>
      <c r="C436" s="143">
        <v>0</v>
      </c>
      <c r="D436" s="157"/>
      <c r="E436" s="23"/>
      <c r="F436" s="23"/>
    </row>
    <row r="437" spans="1:6" ht="12">
      <c r="A437" s="158" t="s">
        <v>335</v>
      </c>
      <c r="B437" s="159"/>
      <c r="C437" s="143">
        <v>0</v>
      </c>
      <c r="D437" s="157"/>
      <c r="E437" s="23"/>
      <c r="F437" s="23"/>
    </row>
    <row r="438" spans="1:6" ht="12">
      <c r="A438" s="138"/>
      <c r="B438" s="138"/>
      <c r="C438" s="148"/>
      <c r="D438" s="148"/>
      <c r="E438" s="23"/>
      <c r="F438" s="23"/>
    </row>
    <row r="439" spans="1:6" ht="12">
      <c r="A439" s="155" t="s">
        <v>336</v>
      </c>
      <c r="B439" s="155"/>
      <c r="C439" s="140"/>
      <c r="D439" s="156">
        <f>SUM(C439:C446)</f>
        <v>0</v>
      </c>
      <c r="E439" s="23"/>
      <c r="F439" s="23"/>
    </row>
    <row r="440" spans="1:6" ht="12">
      <c r="A440" s="142" t="s">
        <v>337</v>
      </c>
      <c r="B440" s="142"/>
      <c r="C440" s="143">
        <v>0</v>
      </c>
      <c r="D440" s="157"/>
      <c r="E440" s="23"/>
      <c r="F440" s="23"/>
    </row>
    <row r="441" spans="1:6" ht="12">
      <c r="A441" s="142" t="s">
        <v>338</v>
      </c>
      <c r="B441" s="142"/>
      <c r="C441" s="143">
        <v>0</v>
      </c>
      <c r="D441" s="157"/>
      <c r="E441" s="23"/>
      <c r="F441" s="23"/>
    </row>
    <row r="442" spans="1:6" ht="12">
      <c r="A442" s="142" t="s">
        <v>339</v>
      </c>
      <c r="B442" s="142"/>
      <c r="C442" s="143">
        <v>0</v>
      </c>
      <c r="D442" s="157"/>
      <c r="E442" s="23"/>
      <c r="F442" s="23"/>
    </row>
    <row r="443" spans="1:6" ht="12">
      <c r="A443" s="142" t="s">
        <v>340</v>
      </c>
      <c r="B443" s="142"/>
      <c r="C443" s="143">
        <v>0</v>
      </c>
      <c r="D443" s="157"/>
      <c r="E443" s="23"/>
      <c r="F443" s="23"/>
    </row>
    <row r="444" spans="1:6" ht="12">
      <c r="A444" s="142" t="s">
        <v>341</v>
      </c>
      <c r="B444" s="142"/>
      <c r="C444" s="143">
        <v>0</v>
      </c>
      <c r="D444" s="157"/>
      <c r="E444" s="23"/>
      <c r="F444" s="23"/>
    </row>
    <row r="445" spans="1:6" ht="12">
      <c r="A445" s="142" t="s">
        <v>342</v>
      </c>
      <c r="B445" s="142"/>
      <c r="C445" s="143">
        <v>0</v>
      </c>
      <c r="D445" s="157"/>
      <c r="E445" s="23"/>
      <c r="F445" s="23"/>
    </row>
    <row r="446" spans="1:6" ht="12">
      <c r="A446" s="158" t="s">
        <v>343</v>
      </c>
      <c r="B446" s="159"/>
      <c r="C446" s="143">
        <v>0</v>
      </c>
      <c r="D446" s="157"/>
      <c r="E446" s="23"/>
      <c r="F446" s="23"/>
    </row>
    <row r="447" spans="1:6" ht="12">
      <c r="A447" s="138"/>
      <c r="B447" s="138"/>
      <c r="C447" s="148"/>
      <c r="D447" s="148"/>
      <c r="E447" s="23"/>
      <c r="F447" s="23"/>
    </row>
    <row r="448" spans="1:6" ht="12">
      <c r="A448" s="160" t="s">
        <v>344</v>
      </c>
      <c r="C448" s="161"/>
      <c r="D448" s="162">
        <f>+D418-D420+D439</f>
        <v>18693126.91</v>
      </c>
      <c r="E448" s="23"/>
      <c r="F448" s="23"/>
    </row>
    <row r="449" spans="1:6">
      <c r="E449" s="23"/>
      <c r="F449" s="23"/>
    </row>
    <row r="450" spans="1:6">
      <c r="E450" s="23"/>
      <c r="F450" s="23"/>
    </row>
    <row r="451" spans="1:6">
      <c r="E451" s="23"/>
      <c r="F451" s="23"/>
    </row>
    <row r="452" spans="1:6">
      <c r="E452" s="23"/>
      <c r="F452" s="23"/>
    </row>
    <row r="453" spans="1:6" ht="12.75">
      <c r="A453" s="15" t="s">
        <v>345</v>
      </c>
      <c r="B453" s="15"/>
      <c r="C453" s="15"/>
      <c r="D453" s="15"/>
      <c r="E453" s="15"/>
      <c r="F453" s="23"/>
    </row>
    <row r="454" spans="1:6" ht="12.75">
      <c r="A454" s="163"/>
      <c r="B454" s="163"/>
      <c r="C454" s="163"/>
      <c r="D454" s="163"/>
      <c r="E454" s="163"/>
      <c r="F454" s="23"/>
    </row>
    <row r="455" spans="1:6" ht="12.75">
      <c r="A455" s="163"/>
      <c r="B455" s="163"/>
      <c r="C455" s="163"/>
      <c r="D455" s="163"/>
      <c r="E455" s="163"/>
      <c r="F455" s="23"/>
    </row>
    <row r="456" spans="1:6" ht="21" customHeight="1">
      <c r="A456" s="67" t="s">
        <v>346</v>
      </c>
      <c r="B456" s="68" t="s">
        <v>46</v>
      </c>
      <c r="C456" s="100" t="s">
        <v>47</v>
      </c>
      <c r="D456" s="100" t="s">
        <v>48</v>
      </c>
      <c r="E456" s="23"/>
      <c r="F456" s="23"/>
    </row>
    <row r="457" spans="1:6">
      <c r="A457" s="27" t="s">
        <v>347</v>
      </c>
      <c r="B457" s="164" t="s">
        <v>348</v>
      </c>
      <c r="C457" s="164" t="s">
        <v>348</v>
      </c>
      <c r="D457" s="164" t="s">
        <v>348</v>
      </c>
      <c r="E457" s="23"/>
      <c r="F457" s="23"/>
    </row>
    <row r="458" spans="1:6" ht="15">
      <c r="A458" s="119"/>
      <c r="B458" s="165">
        <v>0</v>
      </c>
      <c r="C458" s="111"/>
      <c r="D458" s="111"/>
      <c r="E458" s="23"/>
      <c r="F458" s="23"/>
    </row>
    <row r="459" spans="1:6" ht="12.75">
      <c r="A459" s="103"/>
      <c r="B459" s="166">
        <v>0</v>
      </c>
      <c r="C459" s="167">
        <v>0</v>
      </c>
      <c r="D459" s="167">
        <v>0</v>
      </c>
      <c r="E459" s="23"/>
      <c r="F459" s="23"/>
    </row>
    <row r="460" spans="1:6">
      <c r="E460" s="23"/>
      <c r="F460" s="23"/>
    </row>
    <row r="461" spans="1:6">
      <c r="E461" s="23"/>
      <c r="F461" s="23"/>
    </row>
    <row r="462" spans="1:6">
      <c r="E462" s="23"/>
      <c r="F462" s="23"/>
    </row>
    <row r="463" spans="1:6" ht="12.75">
      <c r="A463" s="15"/>
      <c r="B463" s="15"/>
      <c r="C463" s="15"/>
      <c r="D463" s="15"/>
      <c r="E463" s="15"/>
      <c r="F463" s="23"/>
    </row>
    <row r="464" spans="1:6">
      <c r="E464" s="23"/>
      <c r="F464" s="23"/>
    </row>
    <row r="465" spans="1:6">
      <c r="E465" s="23"/>
      <c r="F465" s="23"/>
    </row>
    <row r="466" spans="1:6" ht="12" customHeight="1">
      <c r="E466" s="23"/>
      <c r="F466" s="23"/>
    </row>
    <row r="467" spans="1:6" ht="12">
      <c r="A467" s="4" t="s">
        <v>349</v>
      </c>
      <c r="B467" s="124"/>
      <c r="C467" s="124"/>
      <c r="D467" s="124"/>
    </row>
    <row r="468" spans="1:6" ht="12">
      <c r="B468" s="124"/>
      <c r="C468" s="124"/>
      <c r="D468" s="124"/>
    </row>
    <row r="469" spans="1:6" ht="12">
      <c r="B469" s="124"/>
      <c r="C469" s="124"/>
      <c r="D469" s="124"/>
    </row>
    <row r="470" spans="1:6">
      <c r="F470" s="23"/>
    </row>
    <row r="471" spans="1:6" s="23" customFormat="1" ht="12">
      <c r="A471" s="168"/>
      <c r="B471" s="168"/>
      <c r="C471" s="168"/>
      <c r="D471" s="168"/>
      <c r="E471" s="168"/>
      <c r="F471" s="168"/>
    </row>
    <row r="472" spans="1:6" s="23" customFormat="1" ht="12">
      <c r="A472" s="169"/>
      <c r="B472" s="169"/>
      <c r="C472" s="169"/>
      <c r="D472" s="169"/>
      <c r="E472" s="169"/>
      <c r="F472" s="169"/>
    </row>
    <row r="473" spans="1:6" s="23" customFormat="1" ht="12">
      <c r="A473" s="170"/>
      <c r="B473" s="171"/>
      <c r="C473" s="172"/>
      <c r="D473" s="173"/>
      <c r="E473" s="169"/>
      <c r="F473" s="169"/>
    </row>
    <row r="474" spans="1:6" ht="12">
      <c r="A474" s="174"/>
      <c r="B474" s="175"/>
      <c r="C474" s="175"/>
      <c r="D474" s="175"/>
      <c r="E474" s="169"/>
      <c r="F474" s="124"/>
    </row>
    <row r="475" spans="1:6" ht="12">
      <c r="A475" s="176"/>
      <c r="B475" s="176"/>
      <c r="C475" s="176"/>
      <c r="D475" s="177"/>
      <c r="E475" s="124"/>
      <c r="F475" s="124"/>
    </row>
    <row r="479" spans="1:6" ht="12.75" customHeight="1"/>
    <row r="482" ht="12.75" customHeight="1"/>
  </sheetData>
  <mergeCells count="64">
    <mergeCell ref="A446:B446"/>
    <mergeCell ref="A447:B447"/>
    <mergeCell ref="A453:E453"/>
    <mergeCell ref="A463:E463"/>
    <mergeCell ref="A440:B440"/>
    <mergeCell ref="A441:B441"/>
    <mergeCell ref="A442:B442"/>
    <mergeCell ref="A443:B443"/>
    <mergeCell ref="A444:B444"/>
    <mergeCell ref="A445:B445"/>
    <mergeCell ref="A434:B434"/>
    <mergeCell ref="A435:B435"/>
    <mergeCell ref="A436:B436"/>
    <mergeCell ref="A437:B437"/>
    <mergeCell ref="A438:B438"/>
    <mergeCell ref="A439:B439"/>
    <mergeCell ref="A428:B428"/>
    <mergeCell ref="A429:B429"/>
    <mergeCell ref="A430:B430"/>
    <mergeCell ref="A431:B431"/>
    <mergeCell ref="A432:B432"/>
    <mergeCell ref="A433:B433"/>
    <mergeCell ref="A422:B422"/>
    <mergeCell ref="A423:B423"/>
    <mergeCell ref="A424:B424"/>
    <mergeCell ref="A425:B425"/>
    <mergeCell ref="A426:B426"/>
    <mergeCell ref="A427:B427"/>
    <mergeCell ref="A416:D416"/>
    <mergeCell ref="A417:D417"/>
    <mergeCell ref="A418:B418"/>
    <mergeCell ref="A419:B419"/>
    <mergeCell ref="A420:B420"/>
    <mergeCell ref="A421:B421"/>
    <mergeCell ref="A408:B408"/>
    <mergeCell ref="A409:B409"/>
    <mergeCell ref="A410:B410"/>
    <mergeCell ref="A411:B411"/>
    <mergeCell ref="A412:B412"/>
    <mergeCell ref="A415:D415"/>
    <mergeCell ref="A402:B402"/>
    <mergeCell ref="A403:B403"/>
    <mergeCell ref="A404:B404"/>
    <mergeCell ref="A405:B405"/>
    <mergeCell ref="A406:B406"/>
    <mergeCell ref="A407:B407"/>
    <mergeCell ref="A396:D396"/>
    <mergeCell ref="A397:B397"/>
    <mergeCell ref="A398:B398"/>
    <mergeCell ref="A399:B399"/>
    <mergeCell ref="A400:B400"/>
    <mergeCell ref="A401:B401"/>
    <mergeCell ref="C54:D54"/>
    <mergeCell ref="C128:D128"/>
    <mergeCell ref="B143:C143"/>
    <mergeCell ref="A392:D392"/>
    <mergeCell ref="A394:D394"/>
    <mergeCell ref="A395:D395"/>
    <mergeCell ref="A1:E1"/>
    <mergeCell ref="A2:F2"/>
    <mergeCell ref="A3:F3"/>
    <mergeCell ref="B5:E5"/>
    <mergeCell ref="A8:E8"/>
    <mergeCell ref="C37:D37"/>
  </mergeCells>
  <dataValidations count="4">
    <dataValidation allowBlank="1" showInputMessage="1" showErrorMessage="1" prompt="Especificar origen de dicho recurso: Federal, Estatal, Municipal, Particulares." sqref="C177 C183 C189"/>
    <dataValidation allowBlank="1" showInputMessage="1" showErrorMessage="1" prompt="Características cualitativas significativas que les impacten financieramente." sqref="C140:D140 D177 D183 D189"/>
    <dataValidation allowBlank="1" showInputMessage="1" showErrorMessage="1" prompt="Corresponde al número de la cuenta de acuerdo al Plan de Cuentas emitido por el CONAC (DOF 22/11/2010)." sqref="A140"/>
    <dataValidation allowBlank="1" showInputMessage="1" showErrorMessage="1" prompt="Saldo final del periodo que corresponde la cuenta pública presentada (mensual:  enero, febrero, marzo, etc.; trimestral: 1er, 2do, 3ro. o 4to.)." sqref="B140 B177 B183 B189"/>
  </dataValidations>
  <pageMargins left="0.70866141732283472" right="0.70866141732283472" top="0.39370078740157483" bottom="0.74803149606299213" header="0.31496062992125984" footer="0.31496062992125984"/>
  <pageSetup scale="80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NOTAS</vt:lpstr>
      <vt:lpstr>NOTAS!Área_de_impresión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2017-07-03T21:24:05Z</dcterms:created>
  <dcterms:modified xsi:type="dcterms:W3CDTF">2017-07-03T21:24:30Z</dcterms:modified>
</cp:coreProperties>
</file>